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4"/>
  <workbookPr/>
  <mc:AlternateContent xmlns:mc="http://schemas.openxmlformats.org/markup-compatibility/2006">
    <mc:Choice Requires="x15">
      <x15ac:absPath xmlns:x15ac="http://schemas.microsoft.com/office/spreadsheetml/2010/11/ac" url="https://soilassociation.sharepoint.com/sites/Forestry/Private/CURRENT LICENSEES/007488 Foraois Growth Limited/2025 S1/"/>
    </mc:Choice>
  </mc:AlternateContent>
  <xr:revisionPtr revIDLastSave="0" documentId="8_{9FF9B9A9-17C2-4D6C-8873-630A7459B296}" xr6:coauthVersionLast="47" xr6:coauthVersionMax="47" xr10:uidLastSave="{00000000-0000-0000-0000-000000000000}"/>
  <bookViews>
    <workbookView xWindow="-110" yWindow="-110" windowWidth="19420" windowHeight="10300" tabRatio="836" xr2:uid="{F67FBE89-A72D-423A-AA6D-13C1DF794EB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state="hidden" r:id="rId7"/>
    <sheet name="8 S3" sheetId="51" state="hidden" r:id="rId8"/>
    <sheet name="9 S4" sheetId="49" state="hidden" r:id="rId9"/>
    <sheet name="A1 Checklist" sheetId="60" r:id="rId10"/>
    <sheet name="Audit Programme" sheetId="73" r:id="rId11"/>
    <sheet name="A2 Stakeholder Summary" sheetId="59" r:id="rId12"/>
    <sheet name="A3 Species list" sheetId="16" r:id="rId13"/>
    <sheet name="A6 Group checklist" sheetId="62" state="hidden" r:id="rId14"/>
    <sheet name="A6a Multisite checklist" sheetId="69" state="hidden" r:id="rId15"/>
    <sheet name="A7 Members &amp; FMUs" sheetId="34" r:id="rId16"/>
    <sheet name="A8a Sampling" sheetId="70" r:id="rId17"/>
    <sheet name="A11a Cert Decsn" sheetId="42" r:id="rId18"/>
    <sheet name="A12a Product schedule" sheetId="53" r:id="rId19"/>
    <sheet name="A14a Product Codes" sheetId="58" r:id="rId20"/>
    <sheet name="A15 Opening and Closing Meeting" sheetId="67" r:id="rId21"/>
    <sheet name="Sheet1" sheetId="72" state="hidden" r:id="rId22"/>
  </sheets>
  <externalReferences>
    <externalReference r:id="rId23"/>
  </externalReferences>
  <definedNames>
    <definedName name="_xlnm._FilterDatabase" localSheetId="1" hidden="1">'1 Basic info'!$K$1:$K$111</definedName>
    <definedName name="_xlnm._FilterDatabase" localSheetId="2" hidden="1">'2 Findings'!$A$5:$K$9</definedName>
    <definedName name="_xlnm._FilterDatabase" localSheetId="9" hidden="1">'A1 Checklist'!$A$33:$G$660</definedName>
    <definedName name="_xlnm._FilterDatabase" localSheetId="15" hidden="1">'A7 Members &amp; FMUs'!$A$2:$K$2</definedName>
    <definedName name="_xlnm.Print_Area" localSheetId="1">'1 Basic info'!$A$1:$H$93</definedName>
    <definedName name="_xlnm.Print_Area" localSheetId="2">'2 Findings'!$A$2:$L$19</definedName>
    <definedName name="_xlnm.Print_Area" localSheetId="3">'3 MA Cert process'!$A$1:$C$99</definedName>
    <definedName name="_xlnm.Print_Area" localSheetId="4">'5 MA Org Structure+Management'!$A$1:$C$33</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schedule'!$A$1:$D$38</definedName>
    <definedName name="_xlnm.Print_Area" localSheetId="0" xml:space="preserve">            Cover!$A$1:$F$32,Cover!$G:$G</definedName>
    <definedName name="Process">"process, label, store"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3" l="1"/>
  <c r="B9" i="53"/>
  <c r="B8" i="53"/>
  <c r="B7" i="53"/>
  <c r="B7" i="42"/>
  <c r="B5" i="42"/>
  <c r="E42" i="70"/>
  <c r="D42" i="70"/>
  <c r="C42" i="70"/>
  <c r="E41" i="70"/>
  <c r="D41" i="70"/>
  <c r="C41" i="70"/>
  <c r="E40" i="70"/>
  <c r="D40" i="70"/>
  <c r="C40" i="70"/>
  <c r="E37" i="70"/>
  <c r="D37" i="70"/>
  <c r="C37" i="70"/>
  <c r="E36" i="70"/>
  <c r="D36" i="70"/>
  <c r="C36" i="70"/>
  <c r="E35" i="70"/>
  <c r="D35" i="70"/>
  <c r="C35" i="70"/>
  <c r="B660" i="60"/>
  <c r="B659" i="60"/>
  <c r="B658" i="60"/>
  <c r="B657" i="60"/>
  <c r="B656" i="60"/>
  <c r="B651" i="60"/>
  <c r="B650" i="60"/>
  <c r="B649" i="60"/>
  <c r="B648" i="60"/>
  <c r="B647" i="60"/>
  <c r="B642" i="60"/>
  <c r="B641" i="60"/>
  <c r="B640" i="60"/>
  <c r="B639" i="60"/>
  <c r="B638" i="60"/>
  <c r="B634" i="60"/>
  <c r="B633" i="60"/>
  <c r="B632" i="60"/>
  <c r="B631" i="60"/>
  <c r="B630" i="60"/>
  <c r="B624" i="60"/>
  <c r="B623" i="60"/>
  <c r="B622" i="60"/>
  <c r="B621" i="60"/>
  <c r="B620" i="60"/>
  <c r="B614" i="60"/>
  <c r="B613" i="60"/>
  <c r="B612" i="60"/>
  <c r="B611" i="60"/>
  <c r="B610" i="60"/>
  <c r="B605" i="60"/>
  <c r="B604" i="60"/>
  <c r="B603" i="60"/>
  <c r="B602" i="60"/>
  <c r="B601" i="60"/>
  <c r="B596" i="60"/>
  <c r="B595" i="60"/>
  <c r="B594" i="60"/>
  <c r="B593" i="60"/>
  <c r="B592" i="60"/>
  <c r="B587" i="60"/>
  <c r="B586" i="60"/>
  <c r="B585" i="60"/>
  <c r="B584" i="60"/>
  <c r="B583" i="60"/>
  <c r="B579" i="60"/>
  <c r="B578" i="60"/>
  <c r="B577" i="60"/>
  <c r="B576" i="60"/>
  <c r="B575" i="60"/>
  <c r="B571" i="60"/>
  <c r="B570" i="60"/>
  <c r="B569" i="60"/>
  <c r="B568" i="60"/>
  <c r="B567" i="60"/>
  <c r="B564" i="60"/>
  <c r="B563" i="60"/>
  <c r="B562" i="60"/>
  <c r="B561" i="60"/>
  <c r="B560" i="60"/>
  <c r="B554" i="60"/>
  <c r="B553" i="60"/>
  <c r="B552" i="60"/>
  <c r="B551" i="60"/>
  <c r="B550" i="60"/>
  <c r="B546" i="60"/>
  <c r="B545" i="60"/>
  <c r="B544" i="60"/>
  <c r="B543" i="60"/>
  <c r="B542" i="60"/>
  <c r="B537" i="60"/>
  <c r="B536" i="60"/>
  <c r="B535" i="60"/>
  <c r="B534" i="60"/>
  <c r="B533" i="60"/>
  <c r="B529" i="60"/>
  <c r="B528" i="60"/>
  <c r="B527" i="60"/>
  <c r="B526" i="60"/>
  <c r="B525" i="60"/>
  <c r="B521" i="60"/>
  <c r="B520" i="60"/>
  <c r="B519" i="60"/>
  <c r="B518" i="60"/>
  <c r="B517" i="60"/>
  <c r="B511" i="60"/>
  <c r="B510" i="60"/>
  <c r="B509" i="60"/>
  <c r="B508" i="60"/>
  <c r="B507" i="60"/>
  <c r="B503" i="60"/>
  <c r="B502" i="60"/>
  <c r="B501" i="60"/>
  <c r="B500" i="60"/>
  <c r="B499" i="60"/>
  <c r="B494" i="60"/>
  <c r="B493" i="60"/>
  <c r="B492" i="60"/>
  <c r="B491" i="60"/>
  <c r="B490" i="60"/>
  <c r="B486" i="60"/>
  <c r="B485" i="60"/>
  <c r="B484" i="60"/>
  <c r="B483" i="60"/>
  <c r="B482" i="60"/>
  <c r="B478" i="60"/>
  <c r="B477" i="60"/>
  <c r="B476" i="60"/>
  <c r="B475" i="60"/>
  <c r="B474" i="60"/>
  <c r="B468" i="60"/>
  <c r="B467" i="60"/>
  <c r="B466" i="60"/>
  <c r="B465" i="60"/>
  <c r="B464" i="60"/>
  <c r="B460" i="60"/>
  <c r="B459" i="60"/>
  <c r="B458" i="60"/>
  <c r="B457" i="60"/>
  <c r="B456" i="60"/>
  <c r="B451" i="60"/>
  <c r="B450" i="60"/>
  <c r="B449" i="60"/>
  <c r="B448" i="60"/>
  <c r="B447" i="60"/>
  <c r="B442" i="60"/>
  <c r="B441" i="60"/>
  <c r="B440" i="60"/>
  <c r="B439" i="60"/>
  <c r="B438" i="60"/>
  <c r="B434" i="60"/>
  <c r="B433" i="60"/>
  <c r="B432" i="60"/>
  <c r="B431" i="60"/>
  <c r="B430" i="60"/>
  <c r="B426" i="60"/>
  <c r="B425" i="60"/>
  <c r="B424" i="60"/>
  <c r="B423" i="60"/>
  <c r="B422" i="60"/>
  <c r="B418" i="60"/>
  <c r="B417" i="60"/>
  <c r="B416" i="60"/>
  <c r="B415" i="60"/>
  <c r="B414" i="60"/>
  <c r="B410" i="60"/>
  <c r="B409" i="60"/>
  <c r="B408" i="60"/>
  <c r="B407" i="60"/>
  <c r="B406" i="60"/>
  <c r="B401" i="60"/>
  <c r="B400" i="60"/>
  <c r="B399" i="60"/>
  <c r="B398" i="60"/>
  <c r="B397" i="60"/>
  <c r="B393" i="60"/>
  <c r="B392" i="60"/>
  <c r="B391" i="60"/>
  <c r="B390" i="60"/>
  <c r="B389" i="60"/>
  <c r="B385" i="60"/>
  <c r="B384" i="60"/>
  <c r="B383" i="60"/>
  <c r="B382" i="60"/>
  <c r="B381" i="60"/>
  <c r="B377" i="60"/>
  <c r="B376" i="60"/>
  <c r="B375" i="60"/>
  <c r="B374" i="60"/>
  <c r="B373" i="60"/>
  <c r="B369" i="60"/>
  <c r="B368" i="60"/>
  <c r="B367" i="60"/>
  <c r="B366" i="60"/>
  <c r="B365" i="60"/>
  <c r="B361" i="60"/>
  <c r="B360" i="60"/>
  <c r="B359" i="60"/>
  <c r="B358" i="60"/>
  <c r="B357" i="60"/>
  <c r="B353" i="60"/>
  <c r="B352" i="60"/>
  <c r="B351" i="60"/>
  <c r="B350" i="60"/>
  <c r="B349" i="60"/>
  <c r="B343" i="60"/>
  <c r="B342" i="60"/>
  <c r="B341" i="60"/>
  <c r="B340" i="60"/>
  <c r="B339" i="60"/>
  <c r="B335" i="60"/>
  <c r="B334" i="60"/>
  <c r="B333" i="60"/>
  <c r="B332" i="60"/>
  <c r="B331" i="60"/>
  <c r="B326" i="60"/>
  <c r="B325" i="60"/>
  <c r="B324" i="60"/>
  <c r="B323" i="60"/>
  <c r="B322" i="60"/>
  <c r="B318" i="60"/>
  <c r="B317" i="60"/>
  <c r="B316" i="60"/>
  <c r="B315" i="60"/>
  <c r="B314" i="60"/>
  <c r="B310" i="60"/>
  <c r="B309" i="60"/>
  <c r="B308" i="60"/>
  <c r="B307" i="60"/>
  <c r="B306" i="60"/>
  <c r="B302" i="60"/>
  <c r="B301" i="60"/>
  <c r="B300" i="60"/>
  <c r="B299" i="60"/>
  <c r="B298" i="60"/>
  <c r="B293" i="60"/>
  <c r="B292" i="60"/>
  <c r="B291" i="60"/>
  <c r="B290" i="60"/>
  <c r="B289" i="60"/>
  <c r="B285" i="60"/>
  <c r="B284" i="60"/>
  <c r="B283" i="60"/>
  <c r="B282" i="60"/>
  <c r="B281" i="60"/>
  <c r="B275" i="60"/>
  <c r="B274" i="60"/>
  <c r="B273" i="60"/>
  <c r="B272" i="60"/>
  <c r="B266" i="60"/>
  <c r="B265" i="60"/>
  <c r="B264" i="60"/>
  <c r="B263" i="60"/>
  <c r="B262" i="60"/>
  <c r="B258" i="60"/>
  <c r="B257" i="60"/>
  <c r="B256" i="60"/>
  <c r="B255" i="60"/>
  <c r="B254" i="60"/>
  <c r="B240" i="60"/>
  <c r="B239" i="60"/>
  <c r="B238" i="60"/>
  <c r="B237" i="60"/>
  <c r="B236" i="60"/>
  <c r="B232" i="60"/>
  <c r="B231" i="60"/>
  <c r="B230" i="60"/>
  <c r="B229" i="60"/>
  <c r="B228" i="60"/>
  <c r="B223" i="60"/>
  <c r="B222" i="60"/>
  <c r="B221" i="60"/>
  <c r="B220" i="60"/>
  <c r="B219" i="60"/>
  <c r="B215" i="60"/>
  <c r="B214" i="60"/>
  <c r="B213" i="60"/>
  <c r="B212" i="60"/>
  <c r="B211" i="60"/>
  <c r="B207" i="60"/>
  <c r="B206" i="60"/>
  <c r="B205" i="60"/>
  <c r="B204" i="60"/>
  <c r="B203" i="60"/>
  <c r="B199" i="60"/>
  <c r="B198" i="60"/>
  <c r="B197" i="60"/>
  <c r="B196" i="60"/>
  <c r="B195" i="60"/>
  <c r="B190" i="60"/>
  <c r="B189" i="60"/>
  <c r="B188" i="60"/>
  <c r="B187" i="60"/>
  <c r="B186" i="60"/>
  <c r="B182" i="60"/>
  <c r="B181" i="60"/>
  <c r="B180" i="60"/>
  <c r="B179" i="60"/>
  <c r="B178" i="60"/>
  <c r="B171" i="60"/>
  <c r="B170" i="60"/>
  <c r="B169" i="60"/>
  <c r="B168" i="60"/>
  <c r="B167" i="60"/>
  <c r="B163" i="60"/>
  <c r="B162" i="60"/>
  <c r="B161" i="60"/>
  <c r="B160" i="60"/>
  <c r="B159" i="60"/>
  <c r="B155" i="60"/>
  <c r="B154" i="60"/>
  <c r="B153" i="60"/>
  <c r="B152" i="60"/>
  <c r="B151" i="60"/>
  <c r="B146" i="60"/>
  <c r="B145" i="60"/>
  <c r="B144" i="60"/>
  <c r="B143" i="60"/>
  <c r="B142" i="60"/>
  <c r="B138" i="60"/>
  <c r="B137" i="60"/>
  <c r="B136" i="60"/>
  <c r="B135" i="60"/>
  <c r="B134" i="60"/>
  <c r="B130" i="60"/>
  <c r="B129" i="60"/>
  <c r="B128" i="60"/>
  <c r="B127" i="60"/>
  <c r="B126" i="60"/>
  <c r="B122" i="60"/>
  <c r="B121" i="60"/>
  <c r="B120" i="60"/>
  <c r="B119" i="60"/>
  <c r="B118" i="60"/>
  <c r="B112" i="60"/>
  <c r="B111" i="60"/>
  <c r="B110" i="60"/>
  <c r="B109" i="60"/>
  <c r="B108" i="60"/>
  <c r="B103" i="60"/>
  <c r="B102" i="60"/>
  <c r="B101" i="60"/>
  <c r="B100" i="60"/>
  <c r="B96" i="60"/>
  <c r="B95" i="60"/>
  <c r="B94" i="60"/>
  <c r="B93" i="60"/>
  <c r="B92" i="60"/>
  <c r="B88" i="60"/>
  <c r="B87" i="60"/>
  <c r="B86" i="60"/>
  <c r="B85" i="60"/>
  <c r="B84" i="60"/>
  <c r="B77" i="60"/>
  <c r="B76" i="60"/>
  <c r="B75" i="60"/>
  <c r="B74" i="60"/>
  <c r="B73" i="60"/>
  <c r="B67" i="60"/>
  <c r="B66" i="60"/>
  <c r="B65" i="60"/>
  <c r="B64" i="60"/>
  <c r="B63" i="60"/>
  <c r="B59" i="60"/>
  <c r="B58" i="60"/>
  <c r="B57" i="60"/>
  <c r="B56" i="60"/>
  <c r="B55" i="60"/>
  <c r="B51" i="60"/>
  <c r="B50" i="60"/>
  <c r="B49" i="60"/>
  <c r="B48" i="60"/>
  <c r="B47" i="60"/>
  <c r="I4" i="65"/>
  <c r="D4" i="65"/>
  <c r="D92" i="74"/>
  <c r="C92" i="74"/>
  <c r="B10" i="53"/>
  <c r="B12" i="53"/>
  <c r="D12" i="53"/>
  <c r="B3" i="42"/>
  <c r="B4" i="42"/>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C92B9ABD-86CC-41B1-88A0-60BF2AEAAE6D}">
      <text>
        <r>
          <rPr>
            <b/>
            <sz val="9"/>
            <color indexed="81"/>
            <rFont val="Tahoma"/>
            <family val="2"/>
          </rPr>
          <t>Alison Pilling:</t>
        </r>
        <r>
          <rPr>
            <sz val="9"/>
            <color indexed="81"/>
            <rFont val="Tahoma"/>
            <family val="2"/>
          </rPr>
          <t xml:space="preserve">
drop down data in rows 1-3 column J.</t>
        </r>
      </text>
    </comment>
    <comment ref="J5" authorId="0" shapeId="0" xr:uid="{9692B49E-4BF2-42E2-AB6F-1F5FD36A65E2}">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B4383130-195E-42B1-BB04-1A07821A5AEC}">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BC526D79-155B-417E-B297-F1B4CAB886E7}">
      <text>
        <r>
          <rPr>
            <b/>
            <sz val="9"/>
            <color indexed="81"/>
            <rFont val="Tahoma"/>
            <family val="2"/>
          </rPr>
          <t>Rob Shaw:</t>
        </r>
        <r>
          <rPr>
            <sz val="9"/>
            <color indexed="81"/>
            <rFont val="Tahoma"/>
            <family val="2"/>
          </rPr>
          <t xml:space="preserve">
See Note in Basic Info about adding PEFC FM in UK to existing FSC Certificates.</t>
        </r>
      </text>
    </comment>
    <comment ref="B34" authorId="1" shapeId="0" xr:uid="{D4AF63E0-A45F-497B-A339-CCAE5BC29BD3}">
      <text>
        <r>
          <rPr>
            <sz val="8"/>
            <color indexed="81"/>
            <rFont val="Tahoma"/>
            <family val="2"/>
          </rPr>
          <t>Name, 3 line description of key qualifications and experience</t>
        </r>
      </text>
    </comment>
    <comment ref="B42" authorId="2" shapeId="0" xr:uid="{DCDD70C5-E110-41EA-83A3-BF94819B4E15}">
      <text>
        <r>
          <rPr>
            <b/>
            <sz val="9"/>
            <color indexed="81"/>
            <rFont val="Tahoma"/>
            <family val="2"/>
          </rPr>
          <t>Not required for PEFC in Latvia, Sweden, Denmark, or Norway</t>
        </r>
        <r>
          <rPr>
            <sz val="9"/>
            <color indexed="81"/>
            <rFont val="Tahoma"/>
            <family val="2"/>
          </rPr>
          <t xml:space="preserve">
</t>
        </r>
      </text>
    </comment>
    <comment ref="B44" authorId="1" shapeId="0" xr:uid="{EF2BFC08-E89C-4358-B4F2-BB8AAFC3FE3A}">
      <text>
        <r>
          <rPr>
            <sz val="8"/>
            <color indexed="81"/>
            <rFont val="Tahoma"/>
            <family val="2"/>
          </rPr>
          <t>Name, 3 line description of key qualifications and experience</t>
        </r>
      </text>
    </comment>
    <comment ref="B54" authorId="1" shapeId="0" xr:uid="{E762EE2B-3975-4EC9-8650-154E367EE2D0}">
      <text>
        <r>
          <rPr>
            <sz val="8"/>
            <color indexed="81"/>
            <rFont val="Tahoma"/>
            <family val="2"/>
          </rPr>
          <t>include name of site visited, items seen and issues discussed</t>
        </r>
      </text>
    </comment>
    <comment ref="B66" authorId="1" shapeId="0" xr:uid="{D231DCBC-3E16-4ADC-A59B-88835DEE86B9}">
      <text>
        <r>
          <rPr>
            <sz val="8"/>
            <color indexed="81"/>
            <rFont val="Tahoma"/>
            <family val="2"/>
          </rPr>
          <t xml:space="preserve">Edit this section to name standard used, version of standard (e.g. draft number), date standard finalised. </t>
        </r>
      </text>
    </comment>
    <comment ref="B77" authorId="1" shapeId="0" xr:uid="{3C71BA49-2CF1-493D-B30E-358354516575}">
      <text>
        <r>
          <rPr>
            <sz val="8"/>
            <color indexed="81"/>
            <rFont val="Tahoma"/>
            <family val="2"/>
          </rPr>
          <t>Describe process of adaptation</t>
        </r>
      </text>
    </comment>
    <comment ref="B88" authorId="3" shapeId="0" xr:uid="{2BDB7BCC-AE76-497C-BAA1-26C184C126FB}">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2" authorId="0" shapeId="0" xr:uid="{2CE910F3-2FB4-41A1-9D3A-43107F4E23F1}">
      <text>
        <r>
          <rPr>
            <sz val="8"/>
            <color indexed="81"/>
            <rFont val="Tahoma"/>
            <family val="2"/>
          </rPr>
          <t>Name, 3 line description of key qualifications and experience</t>
        </r>
      </text>
    </comment>
    <comment ref="B54" authorId="0" shapeId="0" xr:uid="{FB180233-B82E-4A3F-94E4-5494A012657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33F503EA-8CC1-4143-8B99-7DE8BBF38972}">
      <text>
        <r>
          <rPr>
            <sz val="8"/>
            <color indexed="81"/>
            <rFont val="Tahoma"/>
            <family val="2"/>
          </rPr>
          <t>Name and 3 line description of key qualifications and experience</t>
        </r>
      </text>
    </comment>
    <comment ref="B59" authorId="0" shapeId="0" xr:uid="{0448478F-F0CB-4C51-AA7A-1CC70B965393}">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976B02E8-51C4-41E8-8D4D-520DF1DEA2E1}">
      <text>
        <r>
          <rPr>
            <sz val="8"/>
            <color indexed="81"/>
            <rFont val="Tahoma"/>
            <family val="2"/>
          </rPr>
          <t>Name and 3 line description of key qualifications and experience</t>
        </r>
      </text>
    </comment>
    <comment ref="B54" authorId="0" shapeId="0" xr:uid="{DBB121E7-BFFC-43B7-9FE7-7F086E5665D1}">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164DA950-754F-4A74-B9F0-1B4C7F7B68A0}">
      <text>
        <r>
          <rPr>
            <sz val="8"/>
            <color indexed="81"/>
            <rFont val="Tahoma"/>
            <family val="2"/>
          </rPr>
          <t>Name and 3 line description of key qualifications and experience</t>
        </r>
      </text>
    </comment>
    <comment ref="B55" authorId="0" shapeId="0" xr:uid="{DFDD4922-9E4E-4A50-A1A7-A4C58495E571}">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AF399DB3-534B-4A01-B02C-E650972C8562}">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891A91DC-6ABC-4FB2-A908-754876B2B551}">
      <text>
        <r>
          <rPr>
            <b/>
            <sz val="9"/>
            <color indexed="81"/>
            <rFont val="Tahoma"/>
            <family val="2"/>
          </rPr>
          <t>Private, State or Community</t>
        </r>
        <r>
          <rPr>
            <sz val="9"/>
            <color indexed="81"/>
            <rFont val="Tahoma"/>
            <family val="2"/>
          </rPr>
          <t xml:space="preserve">
</t>
        </r>
      </text>
    </comment>
    <comment ref="T10" authorId="0" shapeId="0" xr:uid="{E4CEA306-0ECC-4E9A-A436-C54A32114BA4}">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277DAE5A-36F3-4E63-8004-F82A1254D30C}">
      <text>
        <r>
          <rPr>
            <b/>
            <sz val="8"/>
            <color indexed="81"/>
            <rFont val="Tahoma"/>
            <family val="2"/>
          </rPr>
          <t>MA/S1/S2/S3/S4/RA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E32F5515-4278-41C0-877C-79CE0AB80D82}">
      <text>
        <r>
          <rPr>
            <sz val="11"/>
            <rFont val="Palatino"/>
            <family val="1"/>
          </rPr>
          <t/>
        </r>
      </text>
    </comment>
    <comment ref="B15" authorId="0" shapeId="0" xr:uid="{8290F010-69C8-4C88-9ACE-DBD9A66F780B}">
      <text>
        <r>
          <rPr>
            <b/>
            <sz val="8"/>
            <color indexed="81"/>
            <rFont val="Tahoma"/>
            <family val="2"/>
          </rPr>
          <t xml:space="preserve">SA: </t>
        </r>
        <r>
          <rPr>
            <sz val="8"/>
            <color indexed="81"/>
            <rFont val="Tahoma"/>
            <family val="2"/>
          </rPr>
          <t>See Tab A14 for Product Type categories</t>
        </r>
      </text>
    </comment>
    <comment ref="C15" authorId="1" shapeId="0" xr:uid="{FE75B8D1-2200-4BF1-9B76-D62E33A723EF}">
      <text>
        <r>
          <rPr>
            <b/>
            <sz val="8"/>
            <color indexed="81"/>
            <rFont val="Tahoma"/>
            <family val="2"/>
          </rPr>
          <t xml:space="preserve">SA: </t>
        </r>
        <r>
          <rPr>
            <sz val="8"/>
            <color indexed="81"/>
            <rFont val="Tahoma"/>
            <family val="2"/>
          </rPr>
          <t>See Tab A14 for Product Codes</t>
        </r>
      </text>
    </comment>
    <comment ref="D15" authorId="1" shapeId="0" xr:uid="{B0AA4ECB-E0AC-40AF-A686-61907C42B82A}">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<sst xmlns="http://schemas.openxmlformats.org/spreadsheetml/2006/main" count="2307" uniqueCount="1434">
  <si>
    <t>SA Certification Forest Certification Public Report</t>
  </si>
  <si>
    <r>
      <t>Forest Manager/Owner</t>
    </r>
    <r>
      <rPr>
        <sz val="14"/>
        <color indexed="10"/>
        <rFont val="Cambria"/>
        <family val="1"/>
      </rPr>
      <t>/organisation</t>
    </r>
    <r>
      <rPr>
        <sz val="14"/>
        <rFont val="Cambria"/>
        <family val="1"/>
      </rPr>
      <t xml:space="preserve"> (Certificate Holder):</t>
    </r>
  </si>
  <si>
    <t>Foraois Growth Ltd</t>
  </si>
  <si>
    <r>
      <t>Forest Name</t>
    </r>
    <r>
      <rPr>
        <sz val="14"/>
        <color indexed="10"/>
        <rFont val="Cambria"/>
        <family val="1"/>
      </rPr>
      <t>/Group Name</t>
    </r>
    <r>
      <rPr>
        <sz val="14"/>
        <rFont val="Cambria"/>
        <family val="1"/>
      </rPr>
      <t xml:space="preserve">: </t>
    </r>
  </si>
  <si>
    <t>Region and Country:</t>
  </si>
  <si>
    <t>Ireland</t>
  </si>
  <si>
    <t xml:space="preserve">Standard: </t>
  </si>
  <si>
    <t>PEFC Irish Forest Certification Standard (Jan 2014)</t>
  </si>
  <si>
    <t>Certificate Code:</t>
  </si>
  <si>
    <t>SA-PEFC-FM-007488</t>
  </si>
  <si>
    <t>PEFC License Code:</t>
  </si>
  <si>
    <t>PEFC/17-23-075</t>
  </si>
  <si>
    <t>Date of certificate issue:</t>
  </si>
  <si>
    <t>Date of expiry of certificate:</t>
  </si>
  <si>
    <t>Assessment date</t>
  </si>
  <si>
    <t>Date Report Finalised/ Updated</t>
  </si>
  <si>
    <t>SA Auditor</t>
  </si>
  <si>
    <t>Checked by</t>
  </si>
  <si>
    <t>Approved by</t>
  </si>
  <si>
    <t>PA</t>
  </si>
  <si>
    <t>MA</t>
  </si>
  <si>
    <t>2-12 April 2024</t>
  </si>
  <si>
    <t>Robin Walter</t>
  </si>
  <si>
    <t>Janette McKay</t>
  </si>
  <si>
    <t>S1</t>
  </si>
  <si>
    <t>8-11 and 14-16 April 2025</t>
  </si>
  <si>
    <t>02/07/2025
25/09/2025 - CAR Closed</t>
  </si>
  <si>
    <t>Antonia Dunwoody</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</si>
  <si>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</si>
  <si>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</si>
  <si>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</si>
  <si>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</si>
  <si>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</si>
  <si>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</si>
  <si>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</si>
  <si>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</si>
  <si>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</si>
  <si>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</si>
  <si>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</si>
  <si>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</si>
  <si>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</si>
  <si>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</si>
  <si>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</si>
  <si>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</si>
  <si>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</si>
  <si>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</si>
  <si>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</si>
  <si>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</si>
  <si>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</si>
  <si>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</si>
  <si>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PEFC Only</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</si>
  <si>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</si>
  <si>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</si>
  <si>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</si>
  <si>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</si>
  <si>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</si>
  <si>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</si>
  <si>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</si>
  <si>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</si>
  <si>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</si>
  <si>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</si>
  <si>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</si>
  <si>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</si>
  <si>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</si>
  <si>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</si>
  <si>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</si>
  <si>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</si>
  <si>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</si>
  <si>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</si>
  <si>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</si>
  <si>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</si>
  <si>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</si>
  <si>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</si>
  <si>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Donna Sweetman</t>
  </si>
  <si>
    <t>1.2.5</t>
  </si>
  <si>
    <t>Business address</t>
  </si>
  <si>
    <t>Enterprise House,
Marina Commercial Park,
Cork, T12 X4YW</t>
  </si>
  <si>
    <t>Street/Town(City)/State(County)/Zip(Postal code)</t>
  </si>
  <si>
    <t xml:space="preserve">Forest owner(s), or </t>
  </si>
  <si>
    <t>1.2.6</t>
  </si>
  <si>
    <t>Country</t>
  </si>
  <si>
    <t>Wood procurement organisation(s), or</t>
  </si>
  <si>
    <t>1.2.7</t>
  </si>
  <si>
    <t>Tel</t>
  </si>
  <si>
    <t>021-2355300</t>
  </si>
  <si>
    <t>Forest contractor(s):</t>
  </si>
  <si>
    <t>1.2.8</t>
  </si>
  <si>
    <t>Fax</t>
  </si>
  <si>
    <t>Felling operations contractor</t>
  </si>
  <si>
    <t>1.2.9</t>
  </si>
  <si>
    <t>e-mail</t>
  </si>
  <si>
    <t>donna@arbor.ie</t>
  </si>
  <si>
    <t>Silvicultural contractor, or</t>
  </si>
  <si>
    <t>1.2.10</t>
  </si>
  <si>
    <t>web page address</t>
  </si>
  <si>
    <t>www.arbor.ie</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</si>
  <si>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</si>
  <si>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</si>
  <si>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</si>
  <si>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</si>
  <si>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</si>
  <si>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</si>
  <si>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No</t>
  </si>
  <si>
    <t>Scope of certificate</t>
  </si>
  <si>
    <t>1.3.1</t>
  </si>
  <si>
    <t>Type of certificate</t>
  </si>
  <si>
    <t>Single</t>
  </si>
  <si>
    <t xml:space="preserve">Single / Group </t>
  </si>
  <si>
    <t>1.3.1.a</t>
  </si>
  <si>
    <t>Type of operation</t>
  </si>
  <si>
    <t xml:space="preserve">Forest owner(s)
</t>
  </si>
  <si>
    <t>Group</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</si>
  <si>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</si>
  <si>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</si>
  <si>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</si>
  <si>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</si>
  <si>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N/A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</si>
  <si>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</si>
  <si>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</si>
  <si>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</si>
  <si>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</si>
  <si>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</si>
  <si>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</si>
  <si>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</si>
  <si>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</si>
  <si>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</si>
  <si>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</si>
  <si>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Various</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</si>
  <si>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</si>
  <si>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</si>
  <si>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</si>
  <si>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</si>
  <si>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</si>
  <si>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</si>
  <si>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</si>
  <si>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</si>
  <si>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</si>
  <si>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</si>
  <si>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</si>
  <si>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</si>
  <si>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</si>
  <si>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</si>
  <si>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</si>
  <si>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</si>
  <si>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</si>
  <si>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</si>
  <si>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</si>
  <si>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</si>
  <si>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</si>
  <si>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</si>
  <si>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</si>
  <si>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</si>
  <si>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</si>
  <si>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</si>
  <si>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</si>
  <si>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</si>
  <si>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</si>
  <si>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</si>
  <si>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</si>
  <si>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</si>
  <si>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</si>
  <si>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</si>
  <si>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</si>
  <si>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Private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</si>
  <si>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</si>
  <si>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</si>
  <si>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</si>
  <si>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</si>
  <si>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</si>
  <si>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</si>
  <si>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</si>
  <si>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</si>
  <si>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</si>
  <si>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1 consultant - acquisitions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</si>
  <si>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</si>
  <si>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</si>
  <si>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</si>
  <si>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</si>
  <si>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</si>
  <si>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</si>
  <si>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</si>
  <si>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</si>
  <si>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</si>
  <si>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</si>
  <si>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</si>
  <si>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</si>
  <si>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</si>
  <si>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</si>
  <si>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</si>
  <si>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</si>
  <si>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</si>
  <si>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</si>
  <si>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Coniferous dominant</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</si>
  <si>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</si>
  <si>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</si>
  <si>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</si>
  <si>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</si>
  <si>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</si>
  <si>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Semi-Natural &amp; Mixed Plantation &amp; Natural Forest</t>
  </si>
  <si>
    <t>Area of forest classified as 'high conservation value forest'</t>
  </si>
  <si>
    <t>List of High Nature Values</t>
  </si>
  <si>
    <t>Some forests occur within designated areas ( SPA / SAC) and have the potential to impact on adjacent habitats. Intrinsic HCV are rare given the newly planted nature of the portfolio.</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</si>
  <si>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</si>
  <si>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</si>
  <si>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</si>
  <si>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</si>
  <si>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</si>
  <si>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</si>
  <si>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</si>
  <si>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</si>
  <si>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</si>
  <si>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</si>
  <si>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</si>
  <si>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</si>
  <si>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</si>
  <si>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</si>
  <si>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</si>
  <si>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</si>
  <si>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Mixed Indigenous and exotic</t>
  </si>
  <si>
    <t>Not applicable/Indigenous/Exotic/
Mixed Indigenous and exotic</t>
  </si>
  <si>
    <t>1.4.7</t>
  </si>
  <si>
    <t>Principal Species</t>
  </si>
  <si>
    <t>See Annex 3</t>
  </si>
  <si>
    <t>Tree species – list or see Annex 3</t>
  </si>
  <si>
    <t>1.4.8</t>
  </si>
  <si>
    <t>Annual allowable cut (cu.m.yr)</t>
  </si>
  <si>
    <t>Arbor calculate AAC as 25% of harvestable timber in stands over 30 years age and due for clearfell over the next 5 years = 27,050m3 per year.
 Another way to calculate AAC is ha x YC x 70% = 36,635m3</t>
  </si>
  <si>
    <t>Actual Annual Cut (cu.m.yr)</t>
  </si>
  <si>
    <t>2024 calendar year actual: 33,722m3</t>
  </si>
  <si>
    <t>1.4.8a</t>
  </si>
  <si>
    <t>Approximate annual commercial production of non-timber forest products included in the scope of the certificate, by product type.</t>
  </si>
  <si>
    <t>1.4.9</t>
  </si>
  <si>
    <t>Product categories</t>
  </si>
  <si>
    <t>Roundwood/Firewood</t>
  </si>
  <si>
    <t>Round wood / Treated roundwood / Firewood / Sawn timber/ Charcoal / Non timber products – specify / Other - specify</t>
  </si>
  <si>
    <t>1.4.10</t>
  </si>
  <si>
    <t xml:space="preserve">Point of sale </t>
  </si>
  <si>
    <t xml:space="preserve">Standing  and Roadside  and Delivered </t>
  </si>
  <si>
    <t xml:space="preserve">Standing / Roadside / Delivered </t>
  </si>
  <si>
    <t>1.4.11</t>
  </si>
  <si>
    <t>Number of workers – Employees</t>
  </si>
  <si>
    <t>m: 5
f:3</t>
  </si>
  <si>
    <t>Number male/female</t>
  </si>
  <si>
    <t>Total:</t>
  </si>
  <si>
    <t>1.4.12</t>
  </si>
  <si>
    <t>Contractors/Community/other workers</t>
  </si>
  <si>
    <t>m: 18
f:0</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</si>
  <si>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</si>
  <si>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</si>
  <si>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</si>
  <si>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</si>
  <si>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</si>
  <si>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</si>
  <si>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</si>
  <si>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</si>
  <si>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</si>
  <si>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</si>
  <si>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</si>
  <si>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</si>
  <si>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</si>
  <si>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</si>
  <si>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</si>
  <si>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</si>
  <si>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</si>
  <si>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</si>
  <si>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</si>
  <si>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</si>
  <si>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</si>
  <si>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</si>
  <si>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</si>
  <si>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</si>
  <si>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</si>
  <si>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</si>
  <si>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</si>
  <si>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</si>
  <si>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</si>
  <si>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</si>
  <si>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</si>
  <si>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</si>
  <si>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</si>
  <si>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</si>
  <si>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</si>
  <si>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</si>
  <si>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</si>
  <si>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</si>
  <si>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</si>
  <si>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</si>
  <si>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</si>
  <si>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</si>
  <si>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S2</t>
  </si>
  <si>
    <t xml:space="preserve">All individual sites within the FMU have individual planned felling and regeneration plans for 20 years, and which were found to be compliant with Forest Service (FS) guidelines and requirements during the S2 audit.  However, discussion with the forest managers indicated that some individual sites (not audited) may be planned for clearfelling at a rate which would not necessarily comply with all felling-rate requirements (e.g no more than 25% in a 5 year period).  </t>
  </si>
  <si>
    <t>3.2.4</t>
  </si>
  <si>
    <t xml:space="preserve"> Forest managers should ensure that planned clearfelling should be in accordance with FS guidelines and policy documents.   </t>
  </si>
  <si>
    <t>Arbor calculate Allowable Annual Cut as 25% of harvestable timber in stands over 30 years age and due for clearfell over the next 5 years = 27,050m3. 2023 actual cut was 19,544m3.</t>
  </si>
  <si>
    <t xml:space="preserve">Closed </t>
  </si>
  <si>
    <t>CARs from S3</t>
  </si>
  <si>
    <r>
      <t xml:space="preserve">The WMU is defined as being the 4,411 hectares within the ownership which is scattered over many sites in the Republic of Ireland, and diversity of tree species and habitats is demonstrated at WMU level and on some individual sites e.g  at </t>
    </r>
    <r>
      <rPr>
        <u/>
        <sz val="11"/>
        <rFont val="Cambria"/>
        <family val="1"/>
      </rPr>
      <t>Collinstown, Westmeath, WH101</t>
    </r>
    <r>
      <rPr>
        <sz val="11"/>
        <rFont val="Cambria"/>
        <family val="1"/>
      </rPr>
      <t xml:space="preserve"> and at </t>
    </r>
    <r>
      <rPr>
        <u/>
        <sz val="11"/>
        <rFont val="Cambria"/>
        <family val="1"/>
      </rPr>
      <t>Drumman, Westmeath WH102</t>
    </r>
    <r>
      <rPr>
        <sz val="11"/>
        <rFont val="Cambria"/>
        <family val="1"/>
      </rPr>
      <t xml:space="preserve"> where there is a wide range of species such as Sitka spruce, Norway spruce, oak, alder, sycamore and open ground with some age class diversity, while other sites audited in S3 had mainly Sitka spruce with up to 15% native broadleaves on replanted sites along with some open ground habitat and hedgerows.</t>
    </r>
    <r>
      <rPr>
        <u/>
        <sz val="11"/>
        <rFont val="Cambria"/>
        <family val="1"/>
      </rPr>
      <t xml:space="preserve">  At Cloonsheever &amp; Cloonfinglas, Roscommon RN115</t>
    </r>
    <r>
      <rPr>
        <sz val="11"/>
        <rFont val="Cambria"/>
        <family val="1"/>
      </rPr>
      <t xml:space="preserve">, Cpt 16, Sub 1 had recently been thinned for the 3rd time and areas of windthrow cleared &amp; removed with 800m³ removed from 10Ha (including the  windthrow clearance). There were several areas of cleared windthrow (varying in size from 0.1 ha to 0.4 Ha) and some areas had natural regeneration of Sitka spruce and birch. Discussion with forest manager about opportunites of replanting or regenerating cleared areas to create age-class, spatial, tree species and habitat diversity on site. </t>
    </r>
  </si>
  <si>
    <t>3.2.3</t>
  </si>
  <si>
    <t xml:space="preserve">The Company should ensure that even aged woodlands shall be gradually restructured to diversify ages and habitats. </t>
  </si>
  <si>
    <r>
      <t xml:space="preserve">Age class is provided in document 'FGL Planting year breakdown 26.03.24' and shows a range of ages from 1986 to 2024 with clusters of 32% in 1991-95 and 26% in 2001-05.
The sites average about 24ha and tend to be planted in a single year, predominantly with Sitka spruce (SS). There are stands of ash which are now suffering from dieback and are due for felling eg </t>
    </r>
    <r>
      <rPr>
        <u/>
        <sz val="11"/>
        <rFont val="Cambria"/>
        <family val="1"/>
      </rPr>
      <t>CK103</t>
    </r>
    <r>
      <rPr>
        <sz val="11"/>
        <rFont val="Cambria"/>
        <family val="1"/>
      </rPr>
      <t xml:space="preserve"> and </t>
    </r>
    <r>
      <rPr>
        <u/>
        <sz val="11"/>
        <rFont val="Cambria"/>
        <family val="1"/>
      </rPr>
      <t>LK108</t>
    </r>
    <r>
      <rPr>
        <sz val="11"/>
        <rFont val="Cambria"/>
        <family val="1"/>
      </rPr>
      <t xml:space="preserve">, which will diversify age structure. At </t>
    </r>
    <r>
      <rPr>
        <u/>
        <sz val="11"/>
        <rFont val="Cambria"/>
        <family val="1"/>
      </rPr>
      <t>LM117</t>
    </r>
    <r>
      <rPr>
        <sz val="11"/>
        <rFont val="Cambria"/>
        <family val="1"/>
      </rPr>
      <t xml:space="preserve"> the southern area is over 25ha, the maximum size for clearfell, so it will be split, which will also diversify age. </t>
    </r>
    <r>
      <rPr>
        <b/>
        <sz val="11"/>
        <rFont val="Cambria"/>
        <family val="1"/>
      </rPr>
      <t>Obs 2022.3 closed</t>
    </r>
    <r>
      <rPr>
        <sz val="11"/>
        <rFont val="Cambria"/>
        <family val="1"/>
      </rPr>
      <t xml:space="preserve"> </t>
    </r>
  </si>
  <si>
    <r>
      <t xml:space="preserve">Brash is harvested on a number of sites </t>
    </r>
    <r>
      <rPr>
        <u/>
        <sz val="11"/>
        <rFont val="Cambria"/>
        <family val="1"/>
      </rPr>
      <t>an</t>
    </r>
    <r>
      <rPr>
        <sz val="11"/>
        <rFont val="Cambria"/>
        <family val="1"/>
      </rPr>
      <t xml:space="preserve">d seen at </t>
    </r>
    <r>
      <rPr>
        <u/>
        <sz val="11"/>
        <rFont val="Cambria"/>
        <family val="1"/>
      </rPr>
      <t>Cloonsheever &amp; Cloonfinglas, (Also called Stonepark) Roscommon RN115</t>
    </r>
    <r>
      <rPr>
        <sz val="11"/>
        <rFont val="Cambria"/>
        <family val="1"/>
      </rPr>
      <t>, following harvesting of round timber.  Forest managers expressed that there wouldn't be significant negative effects on soil strucure or on productivity as an extended time is allowed before harvesting to allow needles to fall from the brash, and and no negative impacts were observed  during the audit. The Company should carry undertake an environmental appraisal where there might be a significant negative effect on productivity or soil structure.</t>
    </r>
  </si>
  <si>
    <t>4.2.2</t>
  </si>
  <si>
    <t>The Company should carry undertake an environmental appraisal where there might be a significant negative effect on productivity or soil structure.</t>
  </si>
  <si>
    <t>Brash removal is not suitable for most sites due to potential environmental damage and loss of site productivity. In the few cases it might be suitable, managers would undertake and environmental appraisal.</t>
  </si>
  <si>
    <r>
      <t xml:space="preserve">Litter and waste is dealt with according to Waste Disposal Policy and evidence seen that the Policy is being implemented and adhered to.  Unauthorised disposal of waste is a widespread and ongoing problem on forest land and is routinely dealt with according to the Policy. At </t>
    </r>
    <r>
      <rPr>
        <u/>
        <sz val="11"/>
        <rFont val="Cambria"/>
        <family val="1"/>
      </rPr>
      <t>Cloonsheever &amp; Cloonfinglas, Roscommon RN115</t>
    </r>
    <r>
      <rPr>
        <sz val="11"/>
        <rFont val="Cambria"/>
        <family val="1"/>
      </rPr>
      <t xml:space="preserve"> dumped waste was seen during the audit  and not mentioned Operations Monitoring Report checklist.  </t>
    </r>
  </si>
  <si>
    <t>5.4.1</t>
  </si>
  <si>
    <t>Forest Managers should ensure that waste disposal shall be in accordance with current waste management legislation and regulations.</t>
  </si>
  <si>
    <t>Since S3 the Operations Monitoring Report and Site Visit Report has a field for Site Waste and evidence of dumping. Completed examples seen.</t>
  </si>
  <si>
    <r>
      <t xml:space="preserve">Pheasant feeders had been discovered at </t>
    </r>
    <r>
      <rPr>
        <u/>
        <sz val="11"/>
        <rFont val="Cambria"/>
        <family val="1"/>
      </rPr>
      <t>Drumman, Westmeath, WH102</t>
    </r>
    <r>
      <rPr>
        <sz val="11"/>
        <rFont val="Cambria"/>
        <family val="1"/>
      </rPr>
      <t xml:space="preserve"> by the forester the week prior to the audit and Arbor staff were currently attempting to dicover who has installed the feeders (without authority).  At this stage it had not been decided what response would be taken.  Should authority be given for game management the Company should ensure that game management shall not be so intense as to cause negative impacts, and that if predator control is carried out that it is in compliance with the law, is carefully planned, is species specific, and only carried out when essential.</t>
    </r>
  </si>
  <si>
    <t>6.4.2</t>
  </si>
  <si>
    <t>Should authority be given for game management the Company should ensure that game management shall not be so intense as to cause negative impacts and that if predator control is carried out that it is in compliance with the law, is carefully planned, is species specific, and only carried out when essential.</t>
  </si>
  <si>
    <t>Feeders removed at next site visit, so no authorisation required.</t>
  </si>
  <si>
    <t>CARs from RA</t>
  </si>
  <si>
    <r>
      <t xml:space="preserve">There is no formal monitoring for Management Objective 6 'Habitats: To retain and create standing and fallen deadwood habitats'. Both standing and fallen deadwood was seen on many sites, but there is no formal method to monitor achievement of this Objective. </t>
    </r>
    <r>
      <rPr>
        <b/>
        <sz val="11"/>
        <rFont val="Cambria"/>
        <family val="1"/>
      </rPr>
      <t>Minor CAR</t>
    </r>
  </si>
  <si>
    <t>2.3.2</t>
  </si>
  <si>
    <t>The forest owner / manager shall implement a monitoring programme designed to measure progress in the achievement of the forest management objectives</t>
  </si>
  <si>
    <t>The objective to retain deadwood was not included in the monitoring table in the management plan and while we do work towards this objective, we do not record the results in a way that allows us to assess our performance</t>
  </si>
  <si>
    <t xml:space="preserve"> This will now be added to the monitoring table and we will also add it to the Operations Monitoring Report.</t>
  </si>
  <si>
    <t>Within 12 months of the finalisation date of this report, and no
later than next annual audit.</t>
  </si>
  <si>
    <r>
      <t xml:space="preserve">S1: Monitoring has been added to MP section 2 list of Monitoring management activities. The Operational Monitoring Report is now on a phone app and includes deadwood. Managers report that this is a useful feature. Samples seen for many sites on managers' phones. At </t>
    </r>
    <r>
      <rPr>
        <b/>
        <sz val="11"/>
        <rFont val="Cambria"/>
        <family val="1"/>
      </rPr>
      <t>CE201 Killuran Beg</t>
    </r>
    <r>
      <rPr>
        <sz val="11"/>
        <rFont val="Cambria"/>
        <family val="1"/>
      </rPr>
      <t xml:space="preserve"> windblow was recorded 25/2/25 and standing deadwood was seen in the form of substantial 'totem poles'.</t>
    </r>
  </si>
  <si>
    <r>
      <t xml:space="preserve">At </t>
    </r>
    <r>
      <rPr>
        <u/>
        <sz val="11"/>
        <rFont val="Cambria"/>
        <family val="1"/>
      </rPr>
      <t>RN130</t>
    </r>
    <r>
      <rPr>
        <sz val="11"/>
        <rFont val="Cambria"/>
        <family val="1"/>
      </rPr>
      <t xml:space="preserve"> there was one timber stack of 3.1m logs which was about 4m high. The HSA guidance 'Extraction by Forwarder' states: "Generally stack heights should not exceed product length and should not exceed the height for a haulier to be able to see across the top of the stack. Where site specific conditions dictate that stack heights need to be more than product length then extra precautions must be put in place around the stack. The agreed stack height should be included in the site risk assessment. If circumstances change the risks must be reassessed". No extra precautions had been put in place, nor any risk assessment done. </t>
    </r>
    <r>
      <rPr>
        <b/>
        <sz val="11"/>
        <rFont val="Cambria"/>
        <family val="1"/>
      </rPr>
      <t>Minor CAR</t>
    </r>
  </si>
  <si>
    <t>4.2.1</t>
  </si>
  <si>
    <t>Harvesting operations shall conform to best practice</t>
  </si>
  <si>
    <t>There was a gap in the knowledge regarding stack heights and while the majority were compliant, we acknowledge that they weren’t all within the guidelines.
S1: While we trained people on the correct procedure and added it to our monitoring reports, we didn’t update all paperwork.</t>
  </si>
  <si>
    <t xml:space="preserve">All foresters are now aware of the guidelines and will discuss same with the harvesters prior to operations commencing. We will also add this to the Operations Monitoring Report. 
S1: We will update the risk assessments with the HSA wording and the forester will talk through it with the contractor.
</t>
  </si>
  <si>
    <t>Within 3 months of the finalisation date of this report.</t>
  </si>
  <si>
    <r>
      <t xml:space="preserve">S1: </t>
    </r>
    <r>
      <rPr>
        <b/>
        <sz val="11"/>
        <rFont val="Cambria"/>
        <family val="1"/>
      </rPr>
      <t>LK108 Highmount</t>
    </r>
    <r>
      <rPr>
        <sz val="11"/>
        <rFont val="Cambria"/>
        <family val="1"/>
      </rPr>
      <t xml:space="preserve"> had 3m high stack of 3m long ash firewood, therefore compliant. 
However, the standard 'Harvesting Site Safety Rules' for all contracts state in clause 18: "Timber stacks to kept to a height of 2 metres where practical. Where it is not practical to have stacks at 2 metres, they must be maintained in a stable condition." This is not consistent with the HSA guidance. 
</t>
    </r>
    <r>
      <rPr>
        <b/>
        <sz val="11"/>
        <rFont val="Cambria"/>
        <family val="1"/>
      </rPr>
      <t>Therefore escalate to Major CAR</t>
    </r>
    <r>
      <rPr>
        <sz val="11"/>
        <rFont val="Cambria"/>
        <family val="1"/>
        <scheme val="major"/>
      </rPr>
      <t xml:space="preserve">  
Corrective action to close out the Major CAR received 8/9/25. FG Ltd updated their Hazard Identification Risk Assessment by amending Rule 18 to match the HSA guidance. Evidence of this document was received.</t>
    </r>
  </si>
  <si>
    <r>
      <t xml:space="preserve">Recently ash dieback has created a significant hazard from ash trees growing in roadside hedges. Managers recognise this risk and respond appropriately, but there is no system for mitigating risk to the public. The impacts of this non-compliance are limited in their temporal and spatial scale, and it does not result in a fundamental failure to achieve the objective of the certification requirement, so this is a </t>
    </r>
    <r>
      <rPr>
        <b/>
        <sz val="11"/>
        <rFont val="Cambria"/>
        <family val="1"/>
      </rPr>
      <t>Minor CAR.</t>
    </r>
  </si>
  <si>
    <t>7.5.1</t>
  </si>
  <si>
    <t>The forest owner / manager shall mitigate the risks to public health and safety and the wider impacts of woodland operations on local people.</t>
  </si>
  <si>
    <t>We had no formal procedure for proactively monitoring for dangerous trees. While we have removed them in the past, this was always done reactively.</t>
  </si>
  <si>
    <t>We are adding this to the Operations Monitoring Report and Site Visit Report in order to ensure that relevant areas are monitored proactively.</t>
  </si>
  <si>
    <r>
      <t xml:space="preserve">S1: The Site Visit Form is now on a phone app and has been amended to include a dropdown option for dangerous trees. Managers reported that this was a helpful addition. </t>
    </r>
    <r>
      <rPr>
        <b/>
        <sz val="11"/>
        <rFont val="Cambria"/>
        <family val="1"/>
      </rPr>
      <t>LK108 Highmount</t>
    </r>
    <r>
      <rPr>
        <sz val="11"/>
        <rFont val="Cambria"/>
        <family val="1"/>
      </rPr>
      <t>: Roadside tree has been identified as potentially dangerous. The large ash is currently fine but the small elm adjacent has been identified for felling by tree surgeon.</t>
    </r>
  </si>
  <si>
    <t>CARs from S1</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</si>
  <si>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</si>
  <si>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</si>
  <si>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</si>
  <si>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</si>
  <si>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</si>
  <si>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</si>
  <si>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(2/4/24) Opening meeting -  (Arbor) John Roche, Donna Sweetman, Jenny Hynes, Alan Egan, Oisin Kenny, Peter Whooley, Rory Cullinane.</t>
  </si>
  <si>
    <t>(2/4/24) Audit: Review of documentation, staff interviews</t>
  </si>
  <si>
    <t>(3/4/24) Audit: Review of documentation, staff interviews</t>
  </si>
  <si>
    <t xml:space="preserve">(03-Apr) CK103 Dromsicane, Cork. </t>
  </si>
  <si>
    <t xml:space="preserve">(03-Apr) LK108 Highmount, Limerick. </t>
  </si>
  <si>
    <t xml:space="preserve">(03-Apr) LK116 Tulligoline North, Limerick. </t>
  </si>
  <si>
    <t xml:space="preserve">(04-Apr) RN130 Peak, Roscommon. </t>
  </si>
  <si>
    <t xml:space="preserve">(04-Apr) RN127 Leam, Roscommon. </t>
  </si>
  <si>
    <t xml:space="preserve">(04-Apr) SL104 Cloonloogh, Sligo. </t>
  </si>
  <si>
    <t xml:space="preserve">(04-Apr) CN104 Derrynatuan, Cavan. </t>
  </si>
  <si>
    <t xml:space="preserve">(05-Apr) LM117 Gortnawaun, Leitrim. </t>
  </si>
  <si>
    <t xml:space="preserve">(10-Apr) WD101 Grallagh, Waterford. </t>
  </si>
  <si>
    <t xml:space="preserve">(10-Apr) KY102 Cummeen Upper, Kerry. </t>
  </si>
  <si>
    <t>(11/4/24) Audit: Review of documentation, staff interviews</t>
  </si>
  <si>
    <t xml:space="preserve">(12/4/24) Closing meeting- (Arbor) John Roche, Donna Sweetman, Jenny Hynes, Alan Egan, Oisin Kenny, Peter Whooley, Rory Cullinane. </t>
  </si>
  <si>
    <t>Estimate of person days to implement assessment</t>
  </si>
  <si>
    <t>3.1a</t>
  </si>
  <si>
    <r>
      <t xml:space="preserve">Any deviation from the audit plan and their reasons? </t>
    </r>
    <r>
      <rPr>
        <sz val="11"/>
        <color indexed="12"/>
        <rFont val="Cambria"/>
        <family val="1"/>
      </rPr>
      <t>Y/N</t>
    </r>
    <r>
      <rPr>
        <sz val="11"/>
        <rFont val="Cambria"/>
        <family val="1"/>
      </rPr>
      <t xml:space="preserve"> If Y describe issues below):</t>
    </r>
  </si>
  <si>
    <t xml:space="preserve">Yes - Site LK303 Lackedarragh in Limerick was replaced by site KY303 in Kerry for logistical reasons. </t>
  </si>
  <si>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</si>
  <si>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</si>
  <si>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</si>
  <si>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</si>
  <si>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1) Robin Walter (Auditor Team Leader). Robin is an independent Forester with over 30 years experience of forestry and arboriculture, including estate forest management, conservation management and contract management. He has been auditing for Soil Association since 2010.</t>
  </si>
  <si>
    <t>Team members’ c.v.’s are held on file at the SA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</si>
  <si>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</si>
  <si>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</si>
  <si>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</si>
  <si>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</si>
  <si>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</si>
  <si>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</si>
  <si>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</si>
  <si>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</si>
  <si>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</si>
  <si>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</si>
  <si>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Justification for selection of items and places inspected</t>
  </si>
  <si>
    <t>(03-Apr) CK103 Dromsicane, Cork. Recently roaded &amp; thinned, Archaeology site adjoining, ash dieback, roadside trees.</t>
  </si>
  <si>
    <t>(03-Apr) LK108 Highmount, Limerick. Roaded &amp; first thinned. ESB lines, ash dieback to be felled, Aquatic zone protection, unusual oak / pine mixture to thin, roadside trees.</t>
  </si>
  <si>
    <t>(03-Apr) LK116 Tulligoline North, Limerick. To be roaded this year, traffic survey, roadside trees, ESB setbacks.</t>
  </si>
  <si>
    <t>(04-Apr) RN130 Peak, Roscommon. Ongoing clearfell, timber stacks, interviewed forwarder driver, Watercourse crossing, silt traps / archaeology/ ESB lines</t>
  </si>
  <si>
    <t>(04-Apr) RN127 Leam, Roscommon. Thinned twice &amp; road construction, Old house ruins, aquatic zones and biodiversity setbacks.</t>
  </si>
  <si>
    <t>(04-Apr) SL104 Cloonloogh, Sligo. Ongoing clearfell, log stacks, interviewed harvester driver, Active railway/ archaeology/ watercourses and silt traps.</t>
  </si>
  <si>
    <t>(04-Apr) CN104 Derrynatuan, Cavan. Ongoing road construction &amp; thinning, Watercourses on site, silt traps, ESB lines and goalposts.</t>
  </si>
  <si>
    <t xml:space="preserve">(05-Apr) LM117 Gortnawaun, Leitrim. Road construction, felling planned, Un-thinned and thinned areas depending on wind and slope. Stakeholder issue with neighbour. </t>
  </si>
  <si>
    <t>(10-Apr) WD101 Grallagh, Waterford. Ongoing thinning, interviewed harvester driver, some recent restock and maintenance, roadside tree safety works by ESB and neighbour.</t>
  </si>
  <si>
    <t xml:space="preserve">(10-Apr) KY102 Cummeen Upper, Kerry. Roading ongoing, interviewed digger driver, Invasive species on site, aquatic zone protection. </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</si>
  <si>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</si>
  <si>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</si>
  <si>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</si>
  <si>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</si>
  <si>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</si>
  <si>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delete /amend as applicable:</t>
  </si>
  <si>
    <t>The forest management was evaluated against the PEFC-endorsed national standard for Ireland, entitled PEFC Irish Forest Certification Standard, second edition, revised January 2014. A copy of the standard is available at www.pefc.org</t>
  </si>
  <si>
    <t xml:space="preserve">AND </t>
  </si>
  <si>
    <t>Adaptations/Modifications to standard</t>
  </si>
  <si>
    <t>None</t>
  </si>
  <si>
    <t xml:space="preserve">Stakeholder consultation process </t>
  </si>
  <si>
    <t>3.8.1</t>
  </si>
  <si>
    <t>Summary of stakeholder process</t>
  </si>
  <si>
    <t>75 consultees were contacted</t>
  </si>
  <si>
    <t>0 responses were received</t>
  </si>
  <si>
    <t>Consultation ended 15/3/2024</t>
  </si>
  <si>
    <t>4 interviews were held in person during audit..</t>
  </si>
  <si>
    <t>See A2 for summary of issues raised by stakeholders and SA response</t>
  </si>
  <si>
    <t>3.8.2</t>
  </si>
  <si>
    <t>Information gathered from external government agencies such as agencies responsible for forest, nature protection and working environment, and national webbased data portals)</t>
  </si>
  <si>
    <t>Observations</t>
  </si>
  <si>
    <r>
      <t>Each non-compliance with the forestry standard</t>
    </r>
    <r>
      <rPr>
        <sz val="11"/>
        <color indexed="10"/>
        <rFont val="Palatino"/>
      </rPr>
      <t xml:space="preserve">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</si>
  <si>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</si>
  <si>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</si>
  <si>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</si>
  <si>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</si>
  <si>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</si>
  <si>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</si>
  <si>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</si>
  <si>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</si>
  <si>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</si>
  <si>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</si>
  <si>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</si>
  <si>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</si>
  <si>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</si>
  <si>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</si>
  <si>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</si>
  <si>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</si>
  <si>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</si>
  <si>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</si>
  <si>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</si>
  <si>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There is one FMU covering 139 sites</t>
  </si>
  <si>
    <t>5.3.2</t>
  </si>
  <si>
    <t>Management objectives</t>
  </si>
  <si>
    <t>In the case of Multiple FMU's there is a clear system to ensure all sites meet the FSC requirements.</t>
  </si>
  <si>
    <t>There is one FMU covering 139 sites. Management Objectives are stated in section 2 of "PEFC Forest Management Plan for Foraois Growth Ltd. 2024-2029"</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</si>
  <si>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</si>
  <si>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</si>
  <si>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</si>
  <si>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</si>
  <si>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</si>
  <si>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</si>
  <si>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</si>
  <si>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</si>
  <si>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r>
      <t xml:space="preserve">FIRST SURVEILLANCE - </t>
    </r>
    <r>
      <rPr>
        <b/>
        <i/>
        <sz val="11"/>
        <color indexed="12"/>
        <rFont val="Cambria"/>
        <family val="1"/>
      </rPr>
      <t>edit text in blue as appropriate and change to black text before submitting report for review</t>
    </r>
  </si>
  <si>
    <t>Surveillance Assessment dates</t>
  </si>
  <si>
    <t xml:space="preserve">(8/4/25) Opening meeting - (Arbor) John Roche, Donna Sweetman, Jenny Hynes, Alan Egan, Oisin Kenny, Peter Whooley, Rory Cullinane.
</t>
  </si>
  <si>
    <t>(8/4/25) Audit: Review of documentation, staff interviews</t>
  </si>
  <si>
    <t>(9/4/25) Site visit CK102 Ballydaheen, LK108 Highmount, LK110 Knockdown, CK103 Dromsicane</t>
  </si>
  <si>
    <t>(10/4/25) Site visit CE201 Killuran Beg, CE113 Kilmore</t>
  </si>
  <si>
    <t>(11/4/25) Site visit LM117 Gortnawaun, LD101 Liscormick</t>
  </si>
  <si>
    <t xml:space="preserve">(16/4/25) Closing meeting - (Arbor) John Roche, Donna Sweetman, Jenny Hynes, Alan Egan, Oisin Kenny, Peter Whooley, Rory Cullinane. </t>
  </si>
  <si>
    <t>6.1a</t>
  </si>
  <si>
    <t>Any deviation from the audit plan and their reasons -  None</t>
  </si>
  <si>
    <t xml:space="preserve">6.1b </t>
  </si>
  <si>
    <t>Any significant issues impacting on the audit programme - None</t>
  </si>
  <si>
    <t>Estimate of person days to complete surveillance assessment</t>
  </si>
  <si>
    <t>Summary of person days including time spent on preparatory work, actual audit days, consultation and report writing (excluding travel)</t>
  </si>
  <si>
    <t>Surveillance Assessment team</t>
  </si>
  <si>
    <t>The assessment team consisted of:</t>
  </si>
  <si>
    <t>Team members’ c.v.’s are held on file.</t>
  </si>
  <si>
    <t>6.3.1</t>
  </si>
  <si>
    <t>Audit Objectives, Audit Criteria and Assessment process</t>
  </si>
  <si>
    <t>6.4.1</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</si>
  <si>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</si>
  <si>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</si>
  <si>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 1, 2, 7</t>
  </si>
  <si>
    <t>6.4.3</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</si>
  <si>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</si>
  <si>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</si>
  <si>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</si>
  <si>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72 consultees were contacted</t>
  </si>
  <si>
    <t>Consultation was carried out on 3/3/25 to 31/3/25</t>
  </si>
  <si>
    <t>O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</si>
  <si>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</si>
  <si>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</si>
  <si>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</si>
  <si>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</si>
  <si>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(9/4/25) Site visit CK102 Ballydaheen: windblow from Story Eowyn (Jan 25), Ash dieback clearance and restock, maintenance.</t>
  </si>
  <si>
    <t>(9/4/25) Site visit LK108 Highmount: Ash harvesting, restocking with setbacks for water, conifer thin 2024, roadside tree safety.</t>
  </si>
  <si>
    <t>(9/4/25) Site visit LK110 Knockdown: Recent road construction in partnership with neighbour, partly on top of peat with stumps and brash buried, use of culverts, use of goalposts for powerlines.</t>
  </si>
  <si>
    <t>(9/4/25) Site visit CK103 Dromsicane: Ash dieback cleared first by mulcher, then by excavator, windrowed, ready for restock, minor windblow to be cleared later in summer.</t>
  </si>
  <si>
    <t>(10/4/25) Site visit CE201 Killuran Beg: Windblow being harvested, interviewed operator, use of brashmats, site safety checks, aquatic zone setbacks.</t>
  </si>
  <si>
    <t>(10/4/25) Site visit CE113 Kilmore: Windblow damage assessed by drones, inventory plots, invasive Montbretia.</t>
  </si>
  <si>
    <t>(11/4/25) Site visit LM117 Gortnawaun: Legal issues with neighbour addressed, adjacent trees felled, storm damage, timber stacks, use of goalposts for overhead powerlines, roadside tree safety, waste removal.</t>
  </si>
  <si>
    <t>(11/4/25) Site visit LD101 Liscormick: Access track across neighbour's field, storm damage, liaison with Longford County Council re timber haulage.</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</si>
  <si>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</si>
  <si>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</si>
  <si>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</si>
  <si>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</si>
  <si>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</si>
  <si>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</si>
  <si>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</si>
  <si>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</si>
  <si>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</si>
  <si>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</si>
  <si>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</si>
  <si>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</si>
  <si>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</si>
  <si>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</si>
  <si>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</si>
  <si>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</si>
  <si>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</si>
  <si>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</si>
  <si>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</si>
  <si>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7.1a</t>
  </si>
  <si>
    <t>7.1b</t>
  </si>
  <si>
    <t>Summary of person days including time spent on preparatory work, actual audit days - state dates/times for opening and closing meetings, and dates/times for each location visited within itinerary, consultation and report writing (excluding travel)</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</si>
  <si>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</si>
  <si>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</si>
  <si>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</si>
  <si>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7.3.1</t>
  </si>
  <si>
    <t>7.4.1</t>
  </si>
  <si>
    <t>7.4.2</t>
  </si>
  <si>
    <t>The following criteria were assessed:</t>
  </si>
  <si>
    <t>7.4.3</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</si>
  <si>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</si>
  <si>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x consultees were contacted</t>
  </si>
  <si>
    <t>x responses were received</t>
  </si>
  <si>
    <t>Consultation was carried out on day/month/200x</t>
  </si>
  <si>
    <t>x visits/interviews were held by phone/in person during audit…</t>
  </si>
  <si>
    <t>See A2 for summary of issues raised by stakeholders and SA Cert response</t>
  </si>
  <si>
    <t>E.g. compartment 15 visited 12.5.05, harvesting in progress observed, contractors interviewed, yield control discussed with manager.</t>
  </si>
  <si>
    <t>E.g. management planning documentation and records reviewed in office with manager 13.5.06</t>
  </si>
  <si>
    <t>etc.</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</si>
  <si>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</si>
  <si>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</si>
  <si>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</si>
  <si>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</si>
  <si>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</si>
  <si>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</si>
  <si>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</si>
  <si>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</si>
  <si>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8.3.1</t>
  </si>
  <si>
    <t>8.4.1</t>
  </si>
  <si>
    <t>8.4.2</t>
  </si>
  <si>
    <t>8.4.3</t>
  </si>
  <si>
    <t>8.8.</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</si>
  <si>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</si>
  <si>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</si>
  <si>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</si>
  <si>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</si>
  <si>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</si>
  <si>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</si>
  <si>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</si>
  <si>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</si>
  <si>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</si>
  <si>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</si>
  <si>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</si>
  <si>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</si>
  <si>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t>ANNEX 1 PEFC Ireland 2011</t>
  </si>
  <si>
    <t>Standard version:</t>
  </si>
  <si>
    <t>PEFC IRL SCHEME Dec 2010: PEFC Irish Forest Certification Standard , endorsed with updates Dec 2011</t>
  </si>
  <si>
    <t>Region/Country:</t>
  </si>
  <si>
    <t>Republic of Ireland</t>
  </si>
  <si>
    <r>
      <t>PEFC</t>
    </r>
    <r>
      <rPr>
        <b/>
        <i/>
        <sz val="11"/>
        <color indexed="30"/>
        <rFont val="Cambria"/>
        <family val="1"/>
      </rPr>
      <t xml:space="preserve"> (delete as applicable)</t>
    </r>
  </si>
  <si>
    <t xml:space="preserve">The checklist below is created from the PEFC Ireland standard. For dual FSC / PEFC audits in Ireland, the report template will have separate checklists for the two standards.
</t>
  </si>
  <si>
    <t>A</t>
  </si>
  <si>
    <t>SECTION A: PEFC™ TRADEMARK REQUIREMENTS 
PEFC International Standard PEFC ST 2001:2008</t>
  </si>
  <si>
    <t>no score</t>
  </si>
  <si>
    <t>A.1.</t>
  </si>
  <si>
    <t xml:space="preserve">All on-product trademark designs seen during audit meet PEFC Trademark requirements 
</t>
  </si>
  <si>
    <t>n/a no trademark use to date.</t>
  </si>
  <si>
    <t>n/a</t>
  </si>
  <si>
    <t>A.2.</t>
  </si>
  <si>
    <t xml:space="preserve">All promotional trademark designs seen during audit meet PEFC Trademark requirements.
</t>
  </si>
  <si>
    <t>A.3</t>
  </si>
  <si>
    <t>Has the FMU or the group scheme a PEFC trademark license agreement with the National PEFC body and hereinunder a written procedure for use of the PEFC logo?</t>
  </si>
  <si>
    <t>Std ref.</t>
  </si>
  <si>
    <t>Audit</t>
  </si>
  <si>
    <t>Requirement</t>
  </si>
  <si>
    <t>Means of verification</t>
  </si>
  <si>
    <t>Guidance and advice</t>
  </si>
  <si>
    <t>Compliant? (Y/N)</t>
  </si>
  <si>
    <t>CAR</t>
  </si>
  <si>
    <t>COMPLIANCE WITH THE LAW AND CONFORMANCE WITH THE REQUIREMENTS OF THE CERTIFICATION STANDARD</t>
  </si>
  <si>
    <t>Compliance and conformance</t>
  </si>
  <si>
    <t xml:space="preserve">There shall be compliance with the law. There shall be no substantiated outstanding claims of non-compliance related to woodland management. </t>
  </si>
  <si>
    <r>
      <rPr>
        <sz val="11"/>
        <rFont val="Cambria"/>
        <family val="1"/>
      </rPr>
      <t xml:space="preserve">• No evidence of non-compliance from audit
</t>
    </r>
    <r>
      <rPr>
        <b/>
        <sz val="11"/>
        <rFont val="Cambria"/>
        <family val="1"/>
      </rPr>
      <t/>
    </r>
  </si>
  <si>
    <t xml:space="preserve">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
</t>
  </si>
  <si>
    <t>Managers and staff showed good knowledge of relevant law. Evidence of compliance with the law regarding licences for felling, roading, restocking, afforestation. No evidence of non-compliance.</t>
  </si>
  <si>
    <t>Y</t>
  </si>
  <si>
    <r>
      <rPr>
        <b/>
        <sz val="11"/>
        <rFont val="Cambria"/>
        <family val="1"/>
      </rPr>
      <t>LM117 Gortnawaun:</t>
    </r>
    <r>
      <rPr>
        <sz val="11"/>
        <rFont val="Cambria"/>
        <family val="1"/>
      </rPr>
      <t xml:space="preserve"> a neighbour has complained about FGL's adjacent trees and instructed her solicitor accordingly. FGL have removed the trees at their own expense. FGL responded via their solicitor on 10/3/25 and have not heard back since (correspondance seen). FGL also told the neighbour about certification, but there has been no response to the Consultation. The felling licence TFL00262118 had been suspended pending an appeal, so the manager requested an exemption to fell the trees (email to Forest Services dated 16/12/24), which was granted by email 6/1/25. On site the tree removal appears to be satisfactory.
</t>
    </r>
    <r>
      <rPr>
        <b/>
        <sz val="11"/>
        <rFont val="Cambria"/>
        <family val="1"/>
      </rPr>
      <t>CK102 Ballydaheen:</t>
    </r>
    <r>
      <rPr>
        <sz val="11"/>
        <rFont val="Cambria"/>
        <family val="1"/>
      </rPr>
      <t xml:space="preserve"> Felling Licence 28/4/21 valid for 10 years includes approval, conditions for archaeology and appropriate assessment for water. Also Reconstitution of Ash Dieback Scheme (RADS) approved 14/11/23.  </t>
    </r>
    <r>
      <rPr>
        <b/>
        <sz val="11"/>
        <rFont val="Cambria"/>
        <family val="1"/>
      </rPr>
      <t>LD101 Liscormick</t>
    </r>
    <r>
      <rPr>
        <sz val="11"/>
        <rFont val="Cambria"/>
        <family val="1"/>
      </rPr>
      <t xml:space="preserve"> felling licence dated 9/4/24 seen, including permission to thin and clearfell. Thinning was undertaken in 2024, but now much of the site has blown down in January 2025 and will be clearfelled. This licence will permit these works.</t>
    </r>
  </si>
  <si>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</si>
  <si>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</si>
  <si>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</si>
  <si>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r>
      <t xml:space="preserve">Managers and staff showed good knowledge of relevant codes of practice. Evidence seen on site of compliance with codes of practice. No evidence of non-compliance. Eg knowledge of 'Standard for Felling and Reforestation' document, licences for roads. Eg at </t>
    </r>
    <r>
      <rPr>
        <u/>
        <sz val="11"/>
        <rFont val="Cambria"/>
        <family val="1"/>
      </rPr>
      <t>LK116</t>
    </r>
    <r>
      <rPr>
        <sz val="11"/>
        <rFont val="Cambria"/>
        <family val="1"/>
      </rPr>
      <t xml:space="preserve"> the application to DAFM for a new road and entrance onto the public road required a 'Traffic Collector Survey' to assess average traffic speeds for design of the access sightlines.</t>
    </r>
  </si>
  <si>
    <r>
      <t xml:space="preserve">All sites: 10 sample sites were visited, with works including roading, harvesting, windblow clearance, roadside trees, ground preparation. All operations displayed compliance with codes of practice, managers were knowledgeable, no evidence of non-compliance. eg </t>
    </r>
    <r>
      <rPr>
        <b/>
        <sz val="11"/>
        <rFont val="Cambria"/>
        <family val="1"/>
      </rPr>
      <t>LK108 Highmount</t>
    </r>
    <r>
      <rPr>
        <sz val="11"/>
        <rFont val="Cambria"/>
        <family val="1"/>
      </rPr>
      <t xml:space="preserve"> had stand with ash dieback which was felled and restocked according to the felling licence, with appropriate setbacks from aquatic zones and lines of broadleaf buffers (seen on site).</t>
    </r>
  </si>
  <si>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</si>
  <si>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</si>
  <si>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</si>
  <si>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r>
      <t xml:space="preserve">Property Registration Authority seen in online Land Registry for </t>
    </r>
    <r>
      <rPr>
        <u/>
        <sz val="11"/>
        <rFont val="Cambria"/>
        <family val="1"/>
      </rPr>
      <t>CK103</t>
    </r>
    <r>
      <rPr>
        <sz val="11"/>
        <rFont val="Cambria"/>
        <family val="1"/>
      </rPr>
      <t>, Folio Number seen.</t>
    </r>
  </si>
  <si>
    <r>
      <t>Property Registration Authority seen in online Land Registry for</t>
    </r>
    <r>
      <rPr>
        <b/>
        <sz val="11"/>
        <rFont val="Cambria"/>
        <family val="1"/>
      </rPr>
      <t xml:space="preserve"> LK110 Knockdown</t>
    </r>
    <r>
      <rPr>
        <sz val="11"/>
        <rFont val="Cambria"/>
        <family val="1"/>
      </rPr>
      <t>, Folio Number seen.</t>
    </r>
  </si>
  <si>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</si>
  <si>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</si>
  <si>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</si>
  <si>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Declaration seen, signed October 2019 by Dasos Director (the Finnish parent company of Foraois Growth Ltd) and Director of Arbor (Forest management company).</t>
  </si>
  <si>
    <t>The Declaration seen at MA remains valid.</t>
  </si>
  <si>
    <t>Protection from illegal activities</t>
  </si>
  <si>
    <t>The owner or manager shall take all reasonable measures to stop illegal or unauthorised uses of the woodland which could jeopardise fulfilment of the objectives of management.</t>
  </si>
  <si>
    <r>
      <rPr>
        <sz val="11"/>
        <rFont val="Cambria"/>
        <family val="1"/>
      </rPr>
      <t xml:space="preserve">• The owner/manager is aware of potential and actual problems
• Evidence of pro-active response to actual current problems.
</t>
    </r>
    <r>
      <rPr>
        <b/>
        <sz val="11"/>
        <rFont val="Cambria"/>
        <family val="1"/>
      </rPr>
      <t/>
    </r>
  </si>
  <si>
    <t>Illegal and unauthorised uses of woodland may include activities such as: 
• Dumping 
• Trespass of livestock 
• Anti-social behaviour</t>
  </si>
  <si>
    <r>
      <t xml:space="preserve">Managers take reasonable measures, gates are locked, contact details shown at site entrances. Ticket dated 1/11/23 for waste removal from site </t>
    </r>
    <r>
      <rPr>
        <u/>
        <sz val="11"/>
        <rFont val="Cambria"/>
        <family val="1"/>
      </rPr>
      <t>LK102</t>
    </r>
    <r>
      <rPr>
        <sz val="11"/>
        <rFont val="Cambria"/>
        <family val="1"/>
      </rPr>
      <t xml:space="preserve"> seen.</t>
    </r>
  </si>
  <si>
    <r>
      <rPr>
        <b/>
        <sz val="11"/>
        <rFont val="Cambria"/>
        <family val="1"/>
      </rPr>
      <t>LM117 Gortnagawn:</t>
    </r>
    <r>
      <rPr>
        <sz val="11"/>
        <rFont val="Cambria"/>
        <family val="1"/>
      </rPr>
      <t xml:space="preserve"> Site Visit Report 2/4/25 noted small amount of dumping and note to remove seen. Site inspected and rubbish has been removed.</t>
    </r>
  </si>
  <si>
    <t xml:space="preserve"> </t>
  </si>
  <si>
    <t>MANAGEMENT PLANNING</t>
  </si>
  <si>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</si>
  <si>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</si>
  <si>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</si>
  <si>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r>
      <rPr>
        <sz val="11"/>
        <rFont val="Cambria"/>
        <family val="1"/>
      </rPr>
      <t xml:space="preserve">• Management plan
• Maps and records.
</t>
    </r>
    <r>
      <rPr>
        <b/>
        <sz val="11"/>
        <rFont val="Cambria"/>
        <family val="1"/>
      </rPr>
      <t/>
    </r>
  </si>
  <si>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</si>
  <si>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All 139 sites are contained within 1 FMU and covered by the 20 page 'PEFC Forest Management Plan for Foraois Growth Ltd. 2024-2029', Preparation Date: January 2024, Review Date: January 2029, Prepared By: Arbor Forest Management Ltd. This plan contains sections on management strategy, design, operations, protection, biodiversity, consultation, health &amp; safety. Each site also has its own 1 - 2 page site-specific plan detailing location, surroundings, soils, designations, water sensitivities, archaeology, landscape design where necessary, with stock map and bio map. Copies seen for all audited sites.</t>
  </si>
  <si>
    <r>
      <t xml:space="preserve">In addition to the Management Plan and Site Specific Plan mentioned at MA, there is s Stand Register recording area, inventory, planting year, management (thin or not), soils, drainage, species, dbh, top height, basal area. This is updated through the year. 
</t>
    </r>
    <r>
      <rPr>
        <b/>
        <sz val="11"/>
        <rFont val="Cambria"/>
        <family val="1"/>
      </rPr>
      <t>CK102 Ballydaheen</t>
    </r>
    <r>
      <rPr>
        <sz val="11"/>
        <rFont val="Cambria"/>
        <family val="1"/>
      </rPr>
      <t xml:space="preserve">: entry records soils, designations (Blackwater River SAC), archaeology (burnt mound), risks (deer), Hen Harrier sensitivity (no). The site map records these features.  </t>
    </r>
    <r>
      <rPr>
        <b/>
        <sz val="11"/>
        <rFont val="Cambria"/>
        <family val="1"/>
      </rPr>
      <t>CE113 Kilmore</t>
    </r>
    <r>
      <rPr>
        <sz val="11"/>
        <rFont val="Cambria"/>
        <family val="1"/>
      </rPr>
      <t xml:space="preserve"> had recent inventory plots marked on trees. Also post-storm drone imaging to assess damage.</t>
    </r>
  </si>
  <si>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</si>
  <si>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</si>
  <si>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</si>
  <si>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</si>
  <si>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Management Plan section 2 has Long-Term Vision and Management Objectives, with Strategy showing Selection of silvicultural system chosen to achieve this, namely clearfell and replant.</t>
  </si>
  <si>
    <t xml:space="preserve">All Sites: There is one Management Plan (MP) for all sites, included in one FMU. The MP includes long term policy "principally to produce quality timber, while balancing the social, economic, and environmental aspects of forest management". The silvicultural system is described as clearfelling and justified "based on several factors, with vulnerability to windblow being the most relevant". </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</si>
  <si>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</si>
  <si>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</si>
  <si>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</si>
  <si>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</si>
  <si>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The Stand Register details all operations in all sites for the next 5 years, with 20 years in outline. It is updated monthly and after significant changes, eg thinning, felling, restocking, storm damage. Last updated 29/2/24.</t>
  </si>
  <si>
    <r>
      <t>The FGL 0-20 Year Plan is a very comprehensive yield modelling spreadsheet and shows all thin, fell, restock, maintain operations for all sites and all compartments for the next 20 years and is updated annually. Special features and sensitivities are described in the Site Specific Details.  eg</t>
    </r>
    <r>
      <rPr>
        <b/>
        <sz val="11"/>
        <rFont val="Cambria"/>
        <family val="1"/>
      </rPr>
      <t xml:space="preserve"> CK103 Dromsicane</t>
    </r>
    <r>
      <rPr>
        <sz val="11"/>
        <rFont val="Cambria"/>
        <family val="1"/>
      </rPr>
      <t xml:space="preserve"> had ash dieback which was cleared 2025. The Site Specific Detail plan shows clearance this year, followed by maintenance and monitoring in following years.  </t>
    </r>
    <r>
      <rPr>
        <b/>
        <sz val="11"/>
        <rFont val="Cambria"/>
        <family val="1"/>
      </rPr>
      <t>CE113 Kilmore</t>
    </r>
    <r>
      <rPr>
        <sz val="11"/>
        <rFont val="Cambria"/>
        <family val="1"/>
      </rPr>
      <t xml:space="preserve"> had recent inventory plots marked on trees.</t>
    </r>
    <r>
      <rPr>
        <sz val="11"/>
        <rFont val="Cambria"/>
        <family val="1"/>
      </rPr>
      <t xml:space="preserve"> </t>
    </r>
  </si>
  <si>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</si>
  <si>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</si>
  <si>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</si>
  <si>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</si>
  <si>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Management planning documentation summary is available on request, including overall Management Plan, site specific plans and 20 year plan.</t>
  </si>
  <si>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</si>
  <si>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</si>
  <si>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</si>
  <si>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</si>
  <si>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</si>
  <si>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r>
      <t>Management maintains forest in good condition. Many sites with planted ash are suffering Ash Dieback, so decisions have been made to clearfell and chip (</t>
    </r>
    <r>
      <rPr>
        <u/>
        <sz val="11"/>
        <rFont val="Cambria"/>
        <family val="1"/>
      </rPr>
      <t>CK103</t>
    </r>
    <r>
      <rPr>
        <sz val="11"/>
        <rFont val="Cambria"/>
        <family val="1"/>
      </rPr>
      <t>) or harvest for firewood (</t>
    </r>
    <r>
      <rPr>
        <u/>
        <sz val="11"/>
        <rFont val="Cambria"/>
        <family val="1"/>
      </rPr>
      <t>LK108</t>
    </r>
    <r>
      <rPr>
        <sz val="11"/>
        <rFont val="Cambria"/>
        <family val="1"/>
      </rPr>
      <t>) and restock with Sitka spruce 80% / broadleaf 20%, to maintain productive capacity. No degraded forest ecosystems seen.</t>
    </r>
  </si>
  <si>
    <r>
      <t xml:space="preserve">All sites: Maintaining productive capacity is central to FGL management and all works are aimed at sustaining this.  Degraded forest ecosystems include Ash Dieback sites, eg </t>
    </r>
    <r>
      <rPr>
        <b/>
        <sz val="11"/>
        <rFont val="Cambria"/>
        <family val="1"/>
      </rPr>
      <t>CK102 Ballydaheen</t>
    </r>
    <r>
      <rPr>
        <sz val="11"/>
        <rFont val="Cambria"/>
        <family val="1"/>
      </rPr>
      <t xml:space="preserve"> Reconstitution of Ash Dieback Scheme (RADS) approved 14/11/23. Ash cleared 2024 (2.59ha) and restocked spring 2024 with Sitka spruce 90% and 10% birch, planted alongside the old hedge lines. </t>
    </r>
    <r>
      <rPr>
        <b/>
        <sz val="11"/>
        <rFont val="Cambria"/>
        <family val="1"/>
      </rPr>
      <t>CK103 Dromsicane</t>
    </r>
    <r>
      <rPr>
        <sz val="11"/>
        <rFont val="Cambria"/>
        <family val="1"/>
      </rPr>
      <t xml:space="preserve"> had ash dieback which was cleared 2025. The dead trees were mulched at first, but they were found to be too big, so operations changed to ripping out with an excavator bucket and windrowing.  Site is now ready for restock with 90% Sitka spruce and 10% broadleaves to restore productive capacity.  </t>
    </r>
    <r>
      <rPr>
        <b/>
        <sz val="11"/>
        <rFont val="Cambria"/>
        <family val="1"/>
      </rPr>
      <t>CE113 Kilmore</t>
    </r>
    <r>
      <rPr>
        <sz val="11"/>
        <rFont val="Cambria"/>
        <family val="1"/>
      </rPr>
      <t xml:space="preserve"> had very minor patch of invasive Montbretia by the farm track. It had been recorded 25/2/25 on the Site Visit Report with a note to spray.</t>
    </r>
  </si>
  <si>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</si>
  <si>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</si>
  <si>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</si>
  <si>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Forescasted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</si>
  <si>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r>
      <t xml:space="preserve">'FGL 0-20 year plan' details harvesting and regeneration to ensure long-term production. Consideration is given to site type, yield class, windblow, access. The aim is to thin all crops, except on deep peat or where exposed, where windblow is limiting. Usually 2 or even 3 thins followed by felling around age 30. eg </t>
    </r>
    <r>
      <rPr>
        <u/>
        <sz val="11"/>
        <rFont val="Cambria"/>
        <family val="1"/>
      </rPr>
      <t>WD101</t>
    </r>
    <r>
      <rPr>
        <sz val="11"/>
        <rFont val="Cambria"/>
        <family val="1"/>
      </rPr>
      <t xml:space="preserve"> which is just having its 3rd and final thin. Harvester driver interviewed and showed good knowledge of thinning requirements.</t>
    </r>
  </si>
  <si>
    <r>
      <t xml:space="preserve">The MP states that the FGL owner (Dasos) "has a proprietary Sitka spruce simulation and harvest schedule optimisation software" which "allows the manager to regulate and control the timing and intensity of thinning and final felling". This is fed into the FGL 0-20 Year Plan. This year plans have been disrupted by Storm Eowyn on 22/1/25, which caused extensive windblow through the north of Ireland. Harvesting plans are being revised accordingly.  </t>
    </r>
    <r>
      <rPr>
        <b/>
        <sz val="11"/>
        <rFont val="Cambria"/>
        <family val="1"/>
      </rPr>
      <t>CK103 Dromsicane</t>
    </r>
    <r>
      <rPr>
        <sz val="11"/>
        <rFont val="Cambria"/>
        <family val="1"/>
      </rPr>
      <t xml:space="preserve"> had ash dieback which was cleared 2025. The dead trees were mulched at first, but they were found to be too big, so operations changed to ripping out with an excavator bucket and windrowing.  Site is now ready for restock with 90% Sitka spruce and 10% broadleaves to restore productive capacity.</t>
    </r>
  </si>
  <si>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</si>
  <si>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</si>
  <si>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</si>
  <si>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</si>
  <si>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No harvesting of NTWPs</t>
  </si>
  <si>
    <t>Only minor culling of deer on 4 sites.</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</si>
  <si>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</si>
  <si>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</si>
  <si>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</si>
  <si>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</si>
  <si>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r>
      <t xml:space="preserve">Robust system was described and evidence of documents seen. In the forest the haulier completes a paper docket with code, leaving a copy on site and also sending a photo of it to the site's Whatsapp group (including manager and other hauliers). This code can then be followed through the system to the sawmill and the final invoice. Sample seen for </t>
    </r>
    <r>
      <rPr>
        <u/>
        <sz val="11"/>
        <rFont val="Cambria"/>
        <family val="1"/>
      </rPr>
      <t>RN130</t>
    </r>
    <r>
      <rPr>
        <sz val="11"/>
        <rFont val="Cambria"/>
        <family val="1"/>
      </rPr>
      <t xml:space="preserve"> with 2.5m pulp delivered 22/3/24 on docket 9436 to the sawmill weighing 30.36 tonnes. Sales invoice 942 dated 26/3/24 showed woodland of origin, cited correct certificate number and PEFC 100% claim. Docket box seen on site at </t>
    </r>
    <r>
      <rPr>
        <u/>
        <sz val="11"/>
        <rFont val="Cambria"/>
        <family val="1"/>
      </rPr>
      <t>RN130</t>
    </r>
    <r>
      <rPr>
        <sz val="11"/>
        <rFont val="Cambria"/>
        <family val="1"/>
      </rPr>
      <t>.</t>
    </r>
  </si>
  <si>
    <r>
      <t xml:space="preserve">The docket system has been changed since last year. Instead of paper dockets a phone app is used. None of the sample sites has invoiced timber loads so far, so another sample site was chosen, </t>
    </r>
    <r>
      <rPr>
        <b/>
        <sz val="11"/>
        <rFont val="Cambria"/>
        <family val="1"/>
      </rPr>
      <t>KY201 Knockaderreen</t>
    </r>
    <r>
      <rPr>
        <sz val="11"/>
        <rFont val="Cambria"/>
        <family val="1"/>
      </rPr>
      <t>. The docket dated 19/12/24 showing the site and product matched with the weighbridge and the final invoice no. SI1078 dated 8/1/25, which shows the site code, the product specification, tonnage, and 100% PEFC claim, with no use of logo.</t>
    </r>
  </si>
  <si>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</si>
  <si>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</si>
  <si>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</si>
  <si>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</si>
  <si>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</si>
  <si>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r>
      <t>The Stand Register details all operations in all sites for the next 5 years, with 20 years in outline. It is updated monthly and after significant changes, eg thinning, felling, restocking, storm damage. Last updated 29/2/24. Examples of deviation include ash dieback (</t>
    </r>
    <r>
      <rPr>
        <u/>
        <sz val="11"/>
        <rFont val="Cambria"/>
        <family val="1"/>
      </rPr>
      <t>LK118</t>
    </r>
    <r>
      <rPr>
        <sz val="11"/>
        <rFont val="Cambria"/>
        <family val="1"/>
      </rPr>
      <t xml:space="preserve">), windblow, delay in obtaining thinning or road licences (5 years delay for road at </t>
    </r>
    <r>
      <rPr>
        <u/>
        <sz val="11"/>
        <rFont val="Cambria"/>
        <family val="1"/>
      </rPr>
      <t>LK116</t>
    </r>
    <r>
      <rPr>
        <sz val="11"/>
        <rFont val="Cambria"/>
        <family val="1"/>
      </rPr>
      <t>, meaning the stand will not now be thinned but clearfelled only). All deviations seen were justified, with objectives and integrity maintained.</t>
    </r>
  </si>
  <si>
    <r>
      <t xml:space="preserve">Windblow from Storm Eowyn 23rd January 2025 disrupted many felling plans. Satellite imagery was used to assess the damage within a few weeks (before and after samples seen for </t>
    </r>
    <r>
      <rPr>
        <b/>
        <sz val="11"/>
        <rFont val="Cambria"/>
        <family val="1"/>
      </rPr>
      <t>LD101 Liscormick</t>
    </r>
    <r>
      <rPr>
        <sz val="11"/>
        <rFont val="Cambria"/>
        <family val="1"/>
      </rPr>
      <t xml:space="preserve">). Forest Service (FS) and Coillte also helped with digitised storm damage GIS layer. Arbor have also undertaken their own drone surveys (samples seen for </t>
    </r>
    <r>
      <rPr>
        <b/>
        <sz val="11"/>
        <rFont val="Cambria"/>
        <family val="1"/>
      </rPr>
      <t>CE113 Kilmore</t>
    </r>
    <r>
      <rPr>
        <sz val="11"/>
        <rFont val="Cambria"/>
        <family val="1"/>
      </rPr>
      <t>). Arbor then checked if the site has a licence. If yes, the storm clearance has commenced. If no licence, applications are being made. FS have said they will fast-tracking storm damage applications. Sites with damage to neighbours are a priority. Works depend on contractor availability. Arbor then update the Stand Register. Overall management objectives remain.</t>
    </r>
  </si>
  <si>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</si>
  <si>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</si>
  <si>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</si>
  <si>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r>
      <t xml:space="preserve">The FGL management plan states 8 Objectives in section 2. The table showing 'Monitoring management activities' covers 5 of these Objectives and 2 items not in the Objectives. The 3 Objectives with no specific monitoring are regarding landscape, deadwood and stakeholders. In fact stakeholder interests are monitored on a 'Site Tracker', showing stakeholder communications, dates, responsibilities for action and close-out. Eg </t>
    </r>
    <r>
      <rPr>
        <u/>
        <sz val="11"/>
        <rFont val="Cambria"/>
        <family val="1"/>
      </rPr>
      <t>WD101</t>
    </r>
    <r>
      <rPr>
        <sz val="11"/>
        <rFont val="Cambria"/>
        <family val="1"/>
      </rPr>
      <t xml:space="preserve"> where boundary trees were cut back from neighbour in collaboration with ESB electrical shut-down. Landscape is also protected and monitored, as described in section 3 of the plan. Eg broadleaves are used on public-facing edges and along watercourses. 
However, there is no formal monitoring for Management Objective 6 'Habitats: To retain and create standing and fallen deadwood habitats'. Both standing and fallen deadwood was seen on many sites, but there is no formal method to monitor achievement of this Objective. </t>
    </r>
    <r>
      <rPr>
        <b/>
        <sz val="11"/>
        <rFont val="Cambria"/>
        <family val="1"/>
      </rPr>
      <t>Minor CAR</t>
    </r>
  </si>
  <si>
    <t>N</t>
  </si>
  <si>
    <t>Minor CAR 2024.1</t>
  </si>
  <si>
    <r>
      <t>Monitoring has been added to MP section 2 list of Monitoring management activities. The Operational Monitoring Report is now on a phone app and includes deadwood, dumping, trespass, signage, health &amp; safety, PPE, chemical and fertiliser use, roadside trees, timber stacks, local requests for produce, comments. Managers report that this is a useful feature. Samples seen for many sites on managers' phones. At</t>
    </r>
    <r>
      <rPr>
        <b/>
        <sz val="11"/>
        <rFont val="Cambria"/>
        <family val="1"/>
      </rPr>
      <t xml:space="preserve"> CE201 Killuran Beg</t>
    </r>
    <r>
      <rPr>
        <sz val="11"/>
        <rFont val="Cambria"/>
        <family val="1"/>
      </rPr>
      <t xml:space="preserve"> windblow was recorded 25/2/25 and standing deadwood was seen in the form of substantial 'totem poles'.  At a non-sample site </t>
    </r>
    <r>
      <rPr>
        <b/>
        <sz val="11"/>
        <rFont val="Cambria"/>
        <family val="1"/>
      </rPr>
      <t>KY102 Cummeen Upper</t>
    </r>
    <r>
      <rPr>
        <sz val="11"/>
        <rFont val="Cambria"/>
        <family val="1"/>
      </rPr>
      <t xml:space="preserve"> several site monitoring forms were seen from August and September 2024 including deadwood.</t>
    </r>
  </si>
  <si>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</si>
  <si>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</si>
  <si>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</si>
  <si>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</si>
  <si>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The site inventories are regularly updated with constant monitoring, generating new yield simulations and harvesting plans. Following training, information on invasive species has been added to site plans. Maps now include more 'relevant watercourses' to improve management of access, examples seen for all sites.</t>
  </si>
  <si>
    <t>The inventory of harvested plots is updated in the Stand Record. This is then sent to the owner, who runs the figures through a yield model. This then updates the 0-20 year plan. This happens annually.</t>
  </si>
  <si>
    <t>WOODLAND DESIGN: CREATION, FELLING AND REPLANTING</t>
  </si>
  <si>
    <t>Assessment of environmental impacts</t>
  </si>
  <si>
    <t>3.1.1</t>
  </si>
  <si>
    <t xml:space="preserve">The potential environmental impacts of new planting and other woodland plans shall be assessed before operations are implemented and shall be in full compliance with current Forest Service guidelines and regulations. </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</si>
  <si>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</si>
  <si>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</si>
  <si>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r>
      <t xml:space="preserve">No new planting. Felling licences seen for </t>
    </r>
    <r>
      <rPr>
        <u/>
        <sz val="11"/>
        <rFont val="Cambria"/>
        <family val="1"/>
      </rPr>
      <t>KY102</t>
    </r>
    <r>
      <rPr>
        <sz val="11"/>
        <rFont val="Cambria"/>
        <family val="1"/>
      </rPr>
      <t xml:space="preserve"> and</t>
    </r>
    <r>
      <rPr>
        <u/>
        <sz val="11"/>
        <rFont val="Cambria"/>
        <family val="1"/>
      </rPr>
      <t xml:space="preserve"> CK103</t>
    </r>
    <r>
      <rPr>
        <sz val="11"/>
        <rFont val="Cambria"/>
        <family val="1"/>
      </rPr>
      <t xml:space="preserve">. Roading licence seen for </t>
    </r>
    <r>
      <rPr>
        <u/>
        <sz val="11"/>
        <rFont val="Cambria"/>
        <family val="1"/>
      </rPr>
      <t>KY102</t>
    </r>
    <r>
      <rPr>
        <sz val="11"/>
        <rFont val="Cambria"/>
        <family val="1"/>
      </rPr>
      <t xml:space="preserve"> (done in association with adjacent site </t>
    </r>
    <r>
      <rPr>
        <u/>
        <sz val="11"/>
        <rFont val="Cambria"/>
        <family val="1"/>
      </rPr>
      <t>KY319</t>
    </r>
    <r>
      <rPr>
        <sz val="11"/>
        <rFont val="Cambria"/>
        <family val="1"/>
      </rPr>
      <t xml:space="preserve"> from another certificate) and </t>
    </r>
    <r>
      <rPr>
        <u/>
        <sz val="11"/>
        <rFont val="Cambria"/>
        <family val="1"/>
      </rPr>
      <t>CK103</t>
    </r>
    <r>
      <rPr>
        <sz val="11"/>
        <rFont val="Cambria"/>
        <family val="1"/>
      </rPr>
      <t xml:space="preserve">. Impact of other woodland plans assessed. Eg. at </t>
    </r>
    <r>
      <rPr>
        <u/>
        <sz val="11"/>
        <rFont val="Cambria"/>
        <family val="1"/>
      </rPr>
      <t>CK103</t>
    </r>
    <r>
      <rPr>
        <sz val="11"/>
        <rFont val="Cambria"/>
        <family val="1"/>
      </rPr>
      <t xml:space="preserve"> a 'fulacht fiadh' archaeological site was mapped just north of the forest site, but its protection zone covered part of the new road entrance. So additional approval for 'Road CN82710 Dromiscane, Co. Cork' was given 22/5/2019 and works undertaken in spring 2024.</t>
    </r>
  </si>
  <si>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</si>
  <si>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</si>
  <si>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</si>
  <si>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</si>
  <si>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r>
      <t xml:space="preserve">Results are incorporated. Eg. at </t>
    </r>
    <r>
      <rPr>
        <u/>
        <sz val="11"/>
        <rFont val="Cambria"/>
        <family val="1"/>
      </rPr>
      <t>CK103</t>
    </r>
    <r>
      <rPr>
        <sz val="11"/>
        <rFont val="Cambria"/>
        <family val="1"/>
      </rPr>
      <t xml:space="preserve"> the 'fulacht fiadh' archaeological site is shown on the Bio Map. Also shown are Aquatic zones, Relevant Watercourses, Environmental Setbacks. Works have not impacted these features. At </t>
    </r>
    <r>
      <rPr>
        <u/>
        <sz val="11"/>
        <rFont val="Cambria"/>
        <family val="1"/>
      </rPr>
      <t>KY102</t>
    </r>
    <r>
      <rPr>
        <sz val="11"/>
        <rFont val="Cambria"/>
        <family val="1"/>
      </rPr>
      <t xml:space="preserve"> the environmental assessments are incorporated into the 'site pack'for contractors, including specific hazards and site rules regarding scrub protection and bats, also crossing aquatic zones. Confirmed on site.</t>
    </r>
  </si>
  <si>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</si>
  <si>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</si>
  <si>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r>
      <rPr>
        <b/>
        <sz val="11"/>
        <rFont val="Cambria"/>
        <family val="1"/>
      </rPr>
      <t xml:space="preserve">
</t>
    </r>
    <r>
      <rPr>
        <sz val="11"/>
        <rFont val="Cambria"/>
        <family val="1"/>
      </rPr>
      <t xml:space="preserve">• Management planning documentation
• Design plan
• Maps
• Field inspections
</t>
    </r>
    <r>
      <rPr>
        <b/>
        <sz val="11"/>
        <rFont val="Cambria"/>
        <family val="1"/>
      </rPr>
      <t xml:space="preserve">
</t>
    </r>
  </si>
  <si>
    <t>Full guidance is given in the Forest Service “Forestry and the Landscape Guidelines” and this includes consideration of: 
• Size 
• Arrangement 
• Location 
• Shape 
• Pattern 
• Proportion 
• Edge 
• Margin, texture &amp; colour 
• Roadsides 
• Waterbodies</t>
  </si>
  <si>
    <t>No new woodlands</t>
  </si>
  <si>
    <t>3.2.2</t>
  </si>
  <si>
    <t>New planting shall be designed in such a way as to ensure the creation over time of a diverse woodland.</t>
  </si>
  <si>
    <r>
      <rPr>
        <sz val="11"/>
        <rFont val="Cambria"/>
        <family val="1"/>
      </rPr>
      <t xml:space="preserve">• Management planning documentation
• Discussions with the forest owner/manager
• Maps
• Field inspections
</t>
    </r>
    <r>
      <rPr>
        <b/>
        <sz val="11"/>
        <rFont val="Cambria"/>
        <family val="1"/>
      </rPr>
      <t xml:space="preserve">
</t>
    </r>
    <r>
      <rPr>
        <sz val="11"/>
        <rFont val="Cambria"/>
        <family val="1"/>
      </rPr>
      <t xml:space="preserve">
</t>
    </r>
  </si>
  <si>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</si>
  <si>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Even aged woodlands shall be gradually restructured to diversify ages and habitats using a design plan (See Requirement 3.2.4) which is reflected in the management plan.
This requirement does not apply to woodlands of &lt; 5 hectares.</t>
  </si>
  <si>
    <r>
      <rPr>
        <b/>
        <sz val="11"/>
        <rFont val="Cambria"/>
        <family val="1"/>
      </rPr>
      <t xml:space="preserve">• Design plan.
</t>
    </r>
    <r>
      <rPr>
        <sz val="11"/>
        <rFont val="Cambria"/>
        <family val="1"/>
      </rPr>
      <t xml:space="preserve">• Management planning documentation
• Maps
• Discussions with the owner/manager
• Field inspections
</t>
    </r>
    <r>
      <rPr>
        <b/>
        <sz val="11"/>
        <rFont val="Cambria"/>
        <family val="1"/>
      </rPr>
      <t xml:space="preserve">
</t>
    </r>
  </si>
  <si>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</si>
  <si>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r>
      <t xml:space="preserve">Age class is provided in document 'FGL Planting year breakdown 26.03.24' and shows a range of ages from 1986 to 2024 with clusters of 32% in 1991-95 and 26% in 2001-05.
The sites average about 24ha and tend to be planted in a single year, predominantly with Sitka spruce (SS). There are stands of ash which are now suffering from dieback and are due for felling eg </t>
    </r>
    <r>
      <rPr>
        <u/>
        <sz val="11"/>
        <rFont val="Cambria"/>
        <family val="1"/>
      </rPr>
      <t>CK103</t>
    </r>
    <r>
      <rPr>
        <sz val="11"/>
        <rFont val="Cambria"/>
        <family val="1"/>
      </rPr>
      <t xml:space="preserve"> and </t>
    </r>
    <r>
      <rPr>
        <u/>
        <sz val="11"/>
        <rFont val="Cambria"/>
        <family val="1"/>
      </rPr>
      <t>LK108</t>
    </r>
    <r>
      <rPr>
        <sz val="11"/>
        <rFont val="Cambria"/>
        <family val="1"/>
      </rPr>
      <t xml:space="preserve">, which will diversify age structure. At </t>
    </r>
    <r>
      <rPr>
        <u/>
        <sz val="11"/>
        <rFont val="Cambria"/>
        <family val="1"/>
      </rPr>
      <t>LM117</t>
    </r>
    <r>
      <rPr>
        <sz val="11"/>
        <rFont val="Cambria"/>
        <family val="1"/>
      </rPr>
      <t xml:space="preserve"> the southern area is over 25ha, the maximum size for clearfell, so it will be split, which will also diversify age. </t>
    </r>
    <r>
      <rPr>
        <b/>
        <sz val="11"/>
        <rFont val="Cambria"/>
        <family val="1"/>
      </rPr>
      <t>Obs 2022.3</t>
    </r>
    <r>
      <rPr>
        <sz val="11"/>
        <rFont val="Cambria"/>
        <family val="1"/>
      </rPr>
      <t xml:space="preserve"> Managers are taking opportunities to diversify age structure. </t>
    </r>
    <r>
      <rPr>
        <b/>
        <sz val="11"/>
        <rFont val="Cambria"/>
        <family val="1"/>
      </rPr>
      <t>Obs closed.</t>
    </r>
  </si>
  <si>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</si>
  <si>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</si>
  <si>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</si>
  <si>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r>
      <t xml:space="preserve">Arbor calculate Allowable Annual Cut as 25% of harvestable timber in stands over 30 years age and due for clearfell over the next 5 years = 27,050m3 per year. 2023 actual cut was 19,544m3.
All audited sites with felling had appropriate approvals which set out guidelines. eg </t>
    </r>
    <r>
      <rPr>
        <u/>
        <sz val="11"/>
        <rFont val="Cambria"/>
        <family val="1"/>
      </rPr>
      <t>CK103</t>
    </r>
    <r>
      <rPr>
        <sz val="11"/>
        <rFont val="Cambria"/>
        <family val="1"/>
      </rPr>
      <t xml:space="preserve"> felling licence dated 9/10/18 and valid for 10 years; </t>
    </r>
    <r>
      <rPr>
        <u/>
        <sz val="11"/>
        <rFont val="Cambria"/>
        <family val="1"/>
      </rPr>
      <t>KY102</t>
    </r>
    <r>
      <rPr>
        <sz val="11"/>
        <rFont val="Cambria"/>
        <family val="1"/>
      </rPr>
      <t xml:space="preserve"> felling licence dated 17/11/22. </t>
    </r>
  </si>
  <si>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</si>
  <si>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</si>
  <si>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</si>
  <si>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</si>
  <si>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</si>
  <si>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a) 'FGL Species breakdown table 26.03.24' shows current stocking in all sites (not restocking plans) By far the largest component is SS at 66%, with Lodgepole pine at 3%, Japanese larch 2%, ash 1.6% and 'additional broadleaves' 1%.  Sitka spruce is suited to the sites available for forestry and suited to the primary objective: "Timber: To manage the forest as a profitable commercial enterprise, enhancing
productivity and growing good quality timber through appropriate silvicultural practice". 
In all, trees make up 77% of the FMU and 'Areas of Biodiversity Enhancement' (ABE) comprise 23%, which include setbacks from water, retained habitats (eg hedges), watercourses, archaeology, ESB powerlines.
Forest Service restocking rules now require ABE of 15%, but the remaining area is at the discretion of the manager and is often planted with 10-20% broadleaves and up to 80-90% conifer. Plans seen were compliant.
b) Planted broadleaves were generally native birch and alder.</t>
  </si>
  <si>
    <t>3.3.2</t>
  </si>
  <si>
    <t xml:space="preserve">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</si>
  <si>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</si>
  <si>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</si>
  <si>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Forest Service restocking rules now require ABE of 15%, but the remaining area is at the discretion of the manager and is often planted with 10% broadleaves and up to 90% conifer. Managers state that on the poor ground available for forestry, only Sitka spruce is both 'suited to the site and matched to the objectives'. So ABE is 15% of the gross area, SS is planted at 80-90% of the remaining 85% (=68-77% of gross area), broadleaves (usually alder) are planted on 10-20% of the remainder (=9-17% of gross).</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</si>
  <si>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</si>
  <si>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</si>
  <si>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</si>
  <si>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</si>
  <si>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No such introductions</t>
  </si>
  <si>
    <r>
      <t>3.3.4 missing!</t>
    </r>
    <r>
      <rPr>
        <sz val="11"/>
        <rFont val="Cambria"/>
        <family val="1"/>
      </rPr>
      <t xml:space="preserve"> No GMOs</t>
    </r>
  </si>
  <si>
    <t xml:space="preserve"> Silvicultural systems</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</si>
  <si>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</si>
  <si>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</si>
  <si>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</si>
  <si>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</si>
  <si>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r>
      <t xml:space="preserve">a) Stands are thinned up to 3 times where possible (eg </t>
    </r>
    <r>
      <rPr>
        <u/>
        <sz val="11"/>
        <rFont val="Cambria"/>
        <family val="1"/>
      </rPr>
      <t>WD101</t>
    </r>
    <r>
      <rPr>
        <sz val="11"/>
        <rFont val="Cambria"/>
        <family val="1"/>
      </rPr>
      <t xml:space="preserve"> and </t>
    </r>
    <r>
      <rPr>
        <u/>
        <sz val="11"/>
        <rFont val="Cambria"/>
        <family val="1"/>
      </rPr>
      <t>LM117</t>
    </r>
    <r>
      <rPr>
        <sz val="11"/>
        <rFont val="Cambria"/>
        <family val="1"/>
      </rPr>
      <t xml:space="preserve"> south side), but not at all where exposed and with difficult access (eg </t>
    </r>
    <r>
      <rPr>
        <u/>
        <sz val="11"/>
        <rFont val="Cambria"/>
        <family val="1"/>
      </rPr>
      <t>LM117</t>
    </r>
    <r>
      <rPr>
        <sz val="11"/>
        <rFont val="Cambria"/>
        <family val="1"/>
      </rPr>
      <t xml:space="preserve"> north side). Rationale is provided in the Management Plan section 2.
b) LISS is used on the broadleaf component of stands, typically covering about 10-20% of the area. In practice, these areas are left as minimal intervention.
c) Sites are generally not windfirm, being largely peat or peaty gley with shallow rooting zone. </t>
    </r>
  </si>
  <si>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</si>
  <si>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</si>
  <si>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</si>
  <si>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</si>
  <si>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No such areas</t>
  </si>
  <si>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</si>
  <si>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</si>
  <si>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</si>
  <si>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</si>
  <si>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</si>
  <si>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No such conversions, but updated guidance from DAFM may require larger setbacks from environmental and cultural features at restocking.</t>
  </si>
  <si>
    <t>OPERATIONS</t>
  </si>
  <si>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</si>
  <si>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</si>
  <si>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</si>
  <si>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</si>
  <si>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</si>
  <si>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r>
      <t xml:space="preserve">a) Impact of woodland operations assessed. Eg. at </t>
    </r>
    <r>
      <rPr>
        <u/>
        <sz val="11"/>
        <rFont val="Cambria"/>
        <family val="1"/>
      </rPr>
      <t>WD101</t>
    </r>
    <r>
      <rPr>
        <sz val="11"/>
        <rFont val="Cambria"/>
        <family val="1"/>
      </rPr>
      <t xml:space="preserve"> the site is within 6km of a Freshwater Pearl Mussel site and required 'Form A: FPM Site Assessment', dated 13/2/2018, which set out requirements such as silt traps.
b) Smaller machines are used for thinnings.
c) Brashmats used extensively to protect soils, seen on all sites.
d) Felling licences seen, which include public consultation and sometimes appeals. Felling licences seen for </t>
    </r>
    <r>
      <rPr>
        <u/>
        <sz val="11"/>
        <rFont val="Cambria"/>
        <family val="1"/>
      </rPr>
      <t>KY102</t>
    </r>
    <r>
      <rPr>
        <sz val="11"/>
        <rFont val="Cambria"/>
        <family val="1"/>
      </rPr>
      <t xml:space="preserve"> and </t>
    </r>
    <r>
      <rPr>
        <u/>
        <sz val="11"/>
        <rFont val="Cambria"/>
        <family val="1"/>
      </rPr>
      <t>CK103</t>
    </r>
    <r>
      <rPr>
        <sz val="11"/>
        <rFont val="Cambria"/>
        <family val="1"/>
      </rPr>
      <t xml:space="preserve">. Roading licence seen for </t>
    </r>
    <r>
      <rPr>
        <u/>
        <sz val="11"/>
        <rFont val="Cambria"/>
        <family val="1"/>
      </rPr>
      <t>KY102</t>
    </r>
    <r>
      <rPr>
        <sz val="11"/>
        <rFont val="Cambria"/>
        <family val="1"/>
      </rPr>
      <t xml:space="preserve"> and </t>
    </r>
    <r>
      <rPr>
        <u/>
        <sz val="11"/>
        <rFont val="Cambria"/>
        <family val="1"/>
      </rPr>
      <t>CK103</t>
    </r>
    <r>
      <rPr>
        <sz val="11"/>
        <rFont val="Cambria"/>
        <family val="1"/>
      </rPr>
      <t xml:space="preserve">. 
e) Operators on site showed good knowledge of constraints, operating procedures and had maps. Eg site pack for </t>
    </r>
    <r>
      <rPr>
        <u/>
        <sz val="11"/>
        <rFont val="Cambria"/>
        <family val="1"/>
      </rPr>
      <t>KY102</t>
    </r>
    <r>
      <rPr>
        <sz val="11"/>
        <rFont val="Cambria"/>
        <family val="1"/>
      </rPr>
      <t xml:space="preserve"> has site safety rules, site hazard notification and outline risk assessment, emergency sheet, specification for road works, diagram, maps. Confirmed on site.</t>
    </r>
  </si>
  <si>
    <t>4.1.2</t>
  </si>
  <si>
    <t>Implementation of operational plans shall be monitored by the forest owner/ manager.</t>
  </si>
  <si>
    <r>
      <rPr>
        <sz val="11"/>
        <rFont val="Cambria"/>
        <family val="1"/>
      </rPr>
      <t xml:space="preserve">• Discussions with forest owner/manager
</t>
    </r>
    <r>
      <rPr>
        <sz val="11"/>
        <rFont val="Cambria"/>
        <family val="1"/>
      </rPr>
      <t xml:space="preserve">• Monitoring records
</t>
    </r>
  </si>
  <si>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</si>
  <si>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r>
      <t xml:space="preserve">Operations have regular Site Visit Reports and specific Operation Monitoring Reports. Eg at </t>
    </r>
    <r>
      <rPr>
        <u/>
        <sz val="11"/>
        <rFont val="Cambria"/>
        <family val="1"/>
      </rPr>
      <t>KY102</t>
    </r>
    <r>
      <rPr>
        <sz val="11"/>
        <rFont val="Cambria"/>
        <family val="1"/>
      </rPr>
      <t xml:space="preserve"> the roading works were monitored on 9/3/24, noting all relevant issues, including silt traps. At </t>
    </r>
    <r>
      <rPr>
        <u/>
        <sz val="11"/>
        <rFont val="Cambria"/>
        <family val="1"/>
      </rPr>
      <t>KY102</t>
    </r>
    <r>
      <rPr>
        <sz val="11"/>
        <rFont val="Cambria"/>
        <family val="1"/>
      </rPr>
      <t xml:space="preserve"> the cutting of the road route was reported in Operations Monitoring Reort 10/10/23.</t>
    </r>
  </si>
  <si>
    <t>Harvesting Operations</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</si>
  <si>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</si>
  <si>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</si>
  <si>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</si>
  <si>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r>
      <t xml:space="preserve">Harvesting and roading operations are well planned and compliant. Eg. at </t>
    </r>
    <r>
      <rPr>
        <u/>
        <sz val="11"/>
        <rFont val="Cambria"/>
        <family val="1"/>
      </rPr>
      <t>RN130</t>
    </r>
    <r>
      <rPr>
        <sz val="11"/>
        <rFont val="Cambria"/>
        <family val="1"/>
      </rPr>
      <t xml:space="preserve"> active harvesting site the operators had Safety Statement, Harvesting Site Safety Rules, Hazard Identification &amp; Risk Assessment, Site Map. Arbor managers visited once or twice per week to check compliance. However, at </t>
    </r>
    <r>
      <rPr>
        <u/>
        <sz val="11"/>
        <rFont val="Cambria"/>
        <family val="1"/>
      </rPr>
      <t>RN130</t>
    </r>
    <r>
      <rPr>
        <sz val="11"/>
        <rFont val="Cambria"/>
        <family val="1"/>
      </rPr>
      <t xml:space="preserve"> there was one timber stack of 3.1m logs which was about 4m high. The HSA guidance 'Extraction by Forwarder' states: "</t>
    </r>
    <r>
      <rPr>
        <i/>
        <sz val="11"/>
        <rFont val="Cambria"/>
        <family val="1"/>
      </rPr>
      <t>Generally stack heights should not exceed product length and should not exceed the height for a haulier to be able to see across the top of the stack. Where site specific conditions dictate that stack heights need to be more than product length then extra precautions must be put in place around the stack. The agreed stack height should be included in the site risk assessment. If circumstances change the risks must be reassessed</t>
    </r>
    <r>
      <rPr>
        <sz val="11"/>
        <rFont val="Cambria"/>
        <family val="1"/>
      </rPr>
      <t xml:space="preserve">". No extra precautions had been put in place, nor any risk assessment done. </t>
    </r>
    <r>
      <rPr>
        <b/>
        <sz val="11"/>
        <rFont val="Cambria"/>
        <family val="1"/>
      </rPr>
      <t>Minor CAR</t>
    </r>
  </si>
  <si>
    <t>Minor CAR 2024.2</t>
  </si>
  <si>
    <r>
      <rPr>
        <b/>
        <sz val="11"/>
        <rFont val="Cambria"/>
        <family val="1"/>
      </rPr>
      <t>LK108 Highmount</t>
    </r>
    <r>
      <rPr>
        <sz val="11"/>
        <rFont val="Cambria"/>
        <family val="1"/>
      </rPr>
      <t xml:space="preserve"> had 3m high stack of 3m long ash firewood, therefore compliant. 
However, the standard 'Harvesting Site Safety Rules' for all contracts state in clause 18: "Timber stacks to kept to a height of 2 metres where practical. Where it is not practical to have stacks at 2 metres, they must be maintained in a stable condition." This is not consistent with the HSA guidance. 
</t>
    </r>
    <r>
      <rPr>
        <b/>
        <sz val="11"/>
        <rFont val="Cambria"/>
        <family val="1"/>
      </rPr>
      <t>Therefore escalate to Major CAR</t>
    </r>
  </si>
  <si>
    <t>Major CAR 2024.2</t>
  </si>
  <si>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</si>
  <si>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environamental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</si>
  <si>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</si>
  <si>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t>No whole tree harvesting. Brash usually left on site as brashmats, then raked into windrows for restocking. Very occasioinally on drier sites brash may be removed for biomass, but only after needles have dropped to retain nutrients on site. Managers undertake appraisal to ensure continued site fertility and productivity.</t>
  </si>
  <si>
    <t>4.2.3</t>
  </si>
  <si>
    <t>There shall be no burning of Lop and top.</t>
  </si>
  <si>
    <t xml:space="preserve">• Field Inspections
</t>
  </si>
  <si>
    <t>No burning of lop and top undertaken</t>
  </si>
  <si>
    <t>4.2.4</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</si>
  <si>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</si>
  <si>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</si>
  <si>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</si>
  <si>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r>
      <t xml:space="preserve">Harvesting observed on </t>
    </r>
    <r>
      <rPr>
        <u/>
        <sz val="11"/>
        <rFont val="Cambria"/>
        <family val="1"/>
      </rPr>
      <t>RN130</t>
    </r>
    <r>
      <rPr>
        <sz val="11"/>
        <rFont val="Cambria"/>
        <family val="1"/>
      </rPr>
      <t xml:space="preserve"> and </t>
    </r>
    <r>
      <rPr>
        <u/>
        <sz val="11"/>
        <rFont val="Cambria"/>
        <family val="1"/>
      </rPr>
      <t>SL104</t>
    </r>
    <r>
      <rPr>
        <sz val="11"/>
        <rFont val="Cambria"/>
        <family val="1"/>
      </rPr>
      <t>. All carried out efficiently and with minimal loss or damage.</t>
    </r>
  </si>
  <si>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</si>
  <si>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</si>
  <si>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</si>
  <si>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</si>
  <si>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</si>
  <si>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r>
      <t xml:space="preserve">Approvals for roads seen for several sites including </t>
    </r>
    <r>
      <rPr>
        <u/>
        <sz val="11"/>
        <rFont val="Cambria"/>
        <family val="1"/>
      </rPr>
      <t>KY102</t>
    </r>
    <r>
      <rPr>
        <sz val="11"/>
        <rFont val="Cambria"/>
        <family val="1"/>
      </rPr>
      <t xml:space="preserve">, dated 25/10/22. At </t>
    </r>
    <r>
      <rPr>
        <u/>
        <sz val="11"/>
        <rFont val="Cambria"/>
        <family val="1"/>
      </rPr>
      <t>LK116</t>
    </r>
    <r>
      <rPr>
        <sz val="11"/>
        <rFont val="Cambria"/>
        <family val="1"/>
      </rPr>
      <t xml:space="preserve"> the new road required monitoring traffic speed to gauge the size of the opening and sight lines. Report from engineer 31/8/22 seen, road approved 8/2/24.</t>
    </r>
  </si>
  <si>
    <t>4.3.2</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</si>
  <si>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</si>
  <si>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</si>
  <si>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</si>
  <si>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r>
      <t xml:space="preserve">Roading is approved by Forest Service in accordance with COFORD guidance. At </t>
    </r>
    <r>
      <rPr>
        <u/>
        <sz val="11"/>
        <rFont val="Cambria"/>
        <family val="1"/>
      </rPr>
      <t>KY102</t>
    </r>
    <r>
      <rPr>
        <sz val="11"/>
        <rFont val="Cambria"/>
        <family val="1"/>
      </rPr>
      <t xml:space="preserve"> the operations were monitored on 28/3/24, including notes on silt traps. Confirmed on site.</t>
    </r>
  </si>
  <si>
    <t>PROTECTION AND MAINTENANCE</t>
  </si>
  <si>
    <t xml:space="preserve">Planning </t>
  </si>
  <si>
    <t>5.1.1</t>
  </si>
  <si>
    <t>Risks to the forest from wind, fire, pests and diseases shall be assessed and measures to minimize these risks shall be incorporated in planting, design and management plans.</t>
  </si>
  <si>
    <r>
      <rPr>
        <sz val="11"/>
        <rFont val="Cambria"/>
        <family val="1"/>
      </rPr>
      <t>• Management planning documents
• Discussions with the forest owner/manager.</t>
    </r>
    <r>
      <rPr>
        <b/>
        <sz val="11"/>
        <rFont val="Cambria"/>
        <family val="1"/>
      </rPr>
      <t xml:space="preserve">
</t>
    </r>
    <r>
      <rPr>
        <sz val="11"/>
        <rFont val="Cambria"/>
        <family val="1"/>
      </rPr>
      <t xml:space="preserve">• Field Inspection
</t>
    </r>
  </si>
  <si>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</si>
  <si>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r>
      <t xml:space="preserve">All the following risks are assessed and managed appropriately: Wind is a major constraint on forestry in the west of Ireland, with heavy rain, wet soils, peaty gley soils with shallow rooting, prevailing winds. This risk is managed by cautious thinning, or no thinning, and early clearfell soon after age 30. Fire is not considered a significant threat. Bank voles can be a significant pest in afforestation and restocking and can be controlled by breaking up the grass sward with herbicide spots or light grazing. The most damaging disease at present is ash dieback, which has decimated young ash crops grown pure for hurley sticks. All these are now being felled and restocked eg at </t>
    </r>
    <r>
      <rPr>
        <u/>
        <sz val="11"/>
        <rFont val="Cambria"/>
        <family val="1"/>
      </rPr>
      <t>CK103</t>
    </r>
    <r>
      <rPr>
        <sz val="11"/>
        <rFont val="Cambria"/>
        <family val="1"/>
      </rPr>
      <t xml:space="preserve"> and </t>
    </r>
    <r>
      <rPr>
        <u/>
        <sz val="11"/>
        <rFont val="Cambria"/>
        <family val="1"/>
      </rPr>
      <t>LK108</t>
    </r>
    <r>
      <rPr>
        <sz val="11"/>
        <rFont val="Cambria"/>
        <family val="1"/>
      </rPr>
      <t>.</t>
    </r>
  </si>
  <si>
    <t>5.1.2</t>
  </si>
  <si>
    <t>Tree health and grazing impacts shall be monitored and results shall be incorporated into management planning together with guidance arising from national monitoring on plant health.</t>
  </si>
  <si>
    <r>
      <t xml:space="preserve">• Discussions with forest owner / manager shows awareness of potential risks 
• Evidence of unhealthy trees is noted and appropriate action taken
</t>
    </r>
    <r>
      <rPr>
        <b/>
        <sz val="11"/>
        <rFont val="Cambria"/>
        <family val="1"/>
      </rPr>
      <t xml:space="preserve">Woodlands over 100 ha. in size </t>
    </r>
    <r>
      <rPr>
        <sz val="11"/>
        <rFont val="Cambria"/>
        <family val="1"/>
      </rPr>
      <t xml:space="preserve">
• Documented systems for assessing tree health 
• Notes or records of monitoring and responses to problems</t>
    </r>
  </si>
  <si>
    <t>The Forest Service, through their Forest Protection Division, oversee a national tree / forest health monitoring programme.</t>
  </si>
  <si>
    <r>
      <t xml:space="preserve">Ash dieback is monitored on sites, eg </t>
    </r>
    <r>
      <rPr>
        <u/>
        <sz val="11"/>
        <rFont val="Cambria"/>
        <family val="1"/>
      </rPr>
      <t>CK103</t>
    </r>
    <r>
      <rPr>
        <sz val="11"/>
        <rFont val="Cambria"/>
        <family val="1"/>
      </rPr>
      <t xml:space="preserve"> where all ash is due for felling and restocking under the Reconstitution and Underplanting Scheme (RUS).</t>
    </r>
  </si>
  <si>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</si>
  <si>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</si>
  <si>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</si>
  <si>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</si>
  <si>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r>
      <t xml:space="preserve">Deer Management is covered in section 5 of the Management Plan, which states that 'deer are not currently a problem, but will be monitored, particularly when restocking'. At </t>
    </r>
    <r>
      <rPr>
        <u/>
        <sz val="11"/>
        <rFont val="Cambria"/>
        <family val="1"/>
      </rPr>
      <t>KY102</t>
    </r>
    <r>
      <rPr>
        <sz val="11"/>
        <rFont val="Cambria"/>
        <family val="1"/>
      </rPr>
      <t xml:space="preserve"> there is an agreement with a stalker to shoot for sport in addition to his own adjacent forest. Gun licence valid to 11/12/24, insurance to 4/10/24, NPWS licence issued 1/8/23 (copies seen).</t>
    </r>
  </si>
  <si>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</si>
  <si>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</si>
  <si>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</si>
  <si>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</si>
  <si>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The only other damaging wild mammal of note is the bank vole, which is local and does not involve neighbours. Not significant on sites audited.</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</si>
  <si>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</si>
  <si>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</si>
  <si>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</si>
  <si>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</si>
  <si>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Aware of requirement but not yet required</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</si>
  <si>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</si>
  <si>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</si>
  <si>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</si>
  <si>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</si>
  <si>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 xml:space="preserve">Fire Plan is covered in section 5 of the management plan, with sample plan provided. </t>
  </si>
  <si>
    <t>5.1.7</t>
  </si>
  <si>
    <t>Areas that fulfill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</si>
  <si>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</si>
  <si>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</si>
  <si>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r>
      <t xml:space="preserve">Areas of Biodiversity Enhancement (ABE) are recorded and mapped on all sites and currently comprise 23% of the total area. These include setbacks for water features, habitats (eg hedges), ESB powerlines, archaeology, adjacent buildings and roads. Samples seen at </t>
    </r>
    <r>
      <rPr>
        <u/>
        <sz val="11"/>
        <rFont val="Cambria"/>
        <family val="1"/>
      </rPr>
      <t>CK103</t>
    </r>
    <r>
      <rPr>
        <sz val="11"/>
        <rFont val="Cambria"/>
        <family val="1"/>
      </rPr>
      <t xml:space="preserve"> (archeology), </t>
    </r>
    <r>
      <rPr>
        <u/>
        <sz val="11"/>
        <rFont val="Cambria"/>
        <family val="1"/>
      </rPr>
      <t>LK108</t>
    </r>
    <r>
      <rPr>
        <sz val="11"/>
        <rFont val="Cambria"/>
        <family val="1"/>
      </rPr>
      <t xml:space="preserve"> (ESB, aquatic zone), </t>
    </r>
    <r>
      <rPr>
        <u/>
        <sz val="11"/>
        <rFont val="Cambria"/>
        <family val="1"/>
      </rPr>
      <t>RN127</t>
    </r>
    <r>
      <rPr>
        <sz val="11"/>
        <rFont val="Cambria"/>
        <family val="1"/>
      </rPr>
      <t xml:space="preserve"> (aquatic zone). Managers and operators were fully aware of such features and their protection.</t>
    </r>
  </si>
  <si>
    <t xml:space="preserve">Pesticides, biological control agents &amp; fertilisers: </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</si>
  <si>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</si>
  <si>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</si>
  <si>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</si>
  <si>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</si>
  <si>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 xml:space="preserve">The Management Plan contains an IPMS in section 5 and states "The strategy will put primary importance on prevention and encourage the use of alternative control methods where practicable".  This covers monitoring, reduction of chemical use, buffer zones, alternative controls, application protocols, waste and record keeping. </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</si>
  <si>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</si>
  <si>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</si>
  <si>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</si>
  <si>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</si>
  <si>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The Management Plan contains an IPMS in section 5 and states "The strategy will put primary importance on prevention and encourage the use of alternative control methods where practicable".</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</si>
  <si>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</si>
  <si>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</si>
  <si>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</si>
  <si>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</si>
  <si>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r>
      <t xml:space="preserve">Pesticides are avoided where possible and only used in rare cases. In 2023 8.34ha were treated with glyphosate spots to aid establishment at </t>
    </r>
    <r>
      <rPr>
        <u/>
        <sz val="11"/>
        <rFont val="Cambria"/>
        <family val="1"/>
      </rPr>
      <t>KY110</t>
    </r>
    <r>
      <rPr>
        <sz val="11"/>
        <rFont val="Cambria"/>
        <family val="1"/>
      </rPr>
      <t xml:space="preserve"> and </t>
    </r>
    <r>
      <rPr>
        <u/>
        <sz val="11"/>
        <rFont val="Cambria"/>
        <family val="1"/>
      </rPr>
      <t>KY118</t>
    </r>
    <r>
      <rPr>
        <sz val="11"/>
        <rFont val="Cambria"/>
        <family val="1"/>
      </rPr>
      <t xml:space="preserve"> (not audited). Managers are aware of requirements. Records kept on 'Chemical Usage Tracker 2023 FGL'. Use of glyphosate may increase in coming years as rhododendron is controlled.</t>
    </r>
  </si>
  <si>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</si>
  <si>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</si>
  <si>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</si>
  <si>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</si>
  <si>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r>
      <t xml:space="preserve">No storage of chemicals by managers. All chemical application by contractors, who provide their own. No application of chemical on sample sites, but at </t>
    </r>
    <r>
      <rPr>
        <u/>
        <sz val="11"/>
        <color indexed="8"/>
        <rFont val="Cambria"/>
        <family val="1"/>
      </rPr>
      <t>KY110</t>
    </r>
    <r>
      <rPr>
        <sz val="11"/>
        <color indexed="8"/>
        <rFont val="Cambria"/>
        <family val="1"/>
      </rPr>
      <t xml:space="preserve"> there was glyphosate application, recorded on 'Chemical Usage Tracker'. Contractor's NPTC certificate for chemical use seen dated 4/10/23.</t>
    </r>
  </si>
  <si>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</si>
  <si>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</si>
  <si>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</si>
  <si>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</si>
  <si>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r>
      <t xml:space="preserve">Fertiliser has been used on 2 sites in 2023: </t>
    </r>
    <r>
      <rPr>
        <u/>
        <sz val="11"/>
        <rFont val="Cambria"/>
        <family val="1"/>
      </rPr>
      <t>KY106</t>
    </r>
    <r>
      <rPr>
        <sz val="11"/>
        <rFont val="Cambria"/>
        <family val="1"/>
      </rPr>
      <t xml:space="preserve"> (4ha) and </t>
    </r>
    <r>
      <rPr>
        <u/>
        <sz val="11"/>
        <rFont val="Cambria"/>
        <family val="1"/>
      </rPr>
      <t>MY102</t>
    </r>
    <r>
      <rPr>
        <sz val="11"/>
        <rFont val="Cambria"/>
        <family val="1"/>
      </rPr>
      <t xml:space="preserve"> (0.96ha), which both had 250kg/ha of ground rock phosphate to correct nutrient deficiency.</t>
    </r>
  </si>
  <si>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</si>
  <si>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</si>
  <si>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</si>
  <si>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</si>
  <si>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No deer fences used, only standard boundary fences.</t>
  </si>
  <si>
    <t>Waste Management</t>
  </si>
  <si>
    <t>Waste disposal shall be in accordance with current waste management legislation and regulations.</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</si>
  <si>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</si>
  <si>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</si>
  <si>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r>
      <t xml:space="preserve">Waste removal invoice seen for </t>
    </r>
    <r>
      <rPr>
        <u/>
        <sz val="11"/>
        <rFont val="Cambria"/>
        <family val="1"/>
      </rPr>
      <t>KY104</t>
    </r>
    <r>
      <rPr>
        <sz val="11"/>
        <rFont val="Cambria"/>
        <family val="1"/>
      </rPr>
      <t xml:space="preserve"> dated 4/11/23, with their receipt from final disposal site. Also Operations Monitoring Report confirming this on site dated 5/3/24.</t>
    </r>
  </si>
  <si>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</si>
  <si>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</si>
  <si>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</si>
  <si>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r>
      <t xml:space="preserve">Plans for accidental spillage are required in the Management Plan IPMS section 4.4.  Spill kits seen on site at </t>
    </r>
    <r>
      <rPr>
        <u/>
        <sz val="11"/>
        <rFont val="Cambria"/>
        <family val="1"/>
      </rPr>
      <t>KY102</t>
    </r>
    <r>
      <rPr>
        <sz val="11"/>
        <rFont val="Cambria"/>
        <family val="1"/>
      </rPr>
      <t xml:space="preserve"> and </t>
    </r>
    <r>
      <rPr>
        <u/>
        <sz val="11"/>
        <rFont val="Cambria"/>
        <family val="1"/>
      </rPr>
      <t>WD101</t>
    </r>
    <r>
      <rPr>
        <sz val="11"/>
        <rFont val="Cambria"/>
        <family val="1"/>
      </rPr>
      <t xml:space="preserve">. </t>
    </r>
  </si>
  <si>
    <t>CONSERVATION AND ENHANCEMENT OF BIODIVERSITY</t>
  </si>
  <si>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</si>
  <si>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</si>
  <si>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</si>
  <si>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</si>
  <si>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</si>
  <si>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r>
      <t xml:space="preserve">Site specific plans record designations. eg </t>
    </r>
    <r>
      <rPr>
        <u/>
        <sz val="11"/>
        <rFont val="Cambria"/>
        <family val="1"/>
      </rPr>
      <t>CN104</t>
    </r>
    <r>
      <rPr>
        <sz val="11"/>
        <rFont val="Cambria"/>
        <family val="1"/>
      </rPr>
      <t xml:space="preserve"> is within the 3km referral zone for the Boleybrack mountain SAC. Site </t>
    </r>
    <r>
      <rPr>
        <u/>
        <sz val="11"/>
        <rFont val="Cambria"/>
        <family val="1"/>
      </rPr>
      <t>WD101</t>
    </r>
    <r>
      <rPr>
        <sz val="11"/>
        <rFont val="Cambria"/>
        <family val="1"/>
      </rPr>
      <t xml:space="preserve"> is within 150m of Blackwater River SAC and within 6km of a Freshwater Pearl Mussel site and therefore required 'Form A: FPM Site Assessment', dated 13/2/2018, which set out requirements such as silt traps.</t>
    </r>
  </si>
  <si>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</si>
  <si>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</si>
  <si>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</si>
  <si>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</si>
  <si>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r>
      <t xml:space="preserve">Areas of Biodiversity Enhancement (ABE) are recorded and mapped on all sites and currently comprise 23% of the total area. These include setbacks for water features, habitats (eg hedges), ESB powerlines, archaeology, adjacent buildings and roads. Samples seen at </t>
    </r>
    <r>
      <rPr>
        <u/>
        <sz val="11"/>
        <rFont val="Cambria"/>
        <family val="1"/>
      </rPr>
      <t>CK103</t>
    </r>
    <r>
      <rPr>
        <sz val="11"/>
        <rFont val="Cambria"/>
        <family val="1"/>
      </rPr>
      <t xml:space="preserve"> (archeology), </t>
    </r>
    <r>
      <rPr>
        <u/>
        <sz val="11"/>
        <rFont val="Cambria"/>
        <family val="1"/>
      </rPr>
      <t>LK108</t>
    </r>
    <r>
      <rPr>
        <sz val="11"/>
        <rFont val="Cambria"/>
        <family val="1"/>
      </rPr>
      <t xml:space="preserve"> (ESB, aquatic zone), </t>
    </r>
    <r>
      <rPr>
        <u/>
        <sz val="11"/>
        <rFont val="Cambria"/>
        <family val="1"/>
      </rPr>
      <t>RN127</t>
    </r>
    <r>
      <rPr>
        <sz val="11"/>
        <rFont val="Cambria"/>
        <family val="1"/>
      </rPr>
      <t xml:space="preserve"> (aquatic zone). Managers and operators were fully aware of such features and their protection.  </t>
    </r>
  </si>
  <si>
    <t>6.1.3</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</si>
  <si>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</si>
  <si>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</si>
  <si>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</si>
  <si>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r>
      <t xml:space="preserve">At </t>
    </r>
    <r>
      <rPr>
        <u/>
        <sz val="11"/>
        <rFont val="Cambria"/>
        <family val="1"/>
      </rPr>
      <t>KY102</t>
    </r>
    <r>
      <rPr>
        <sz val="11"/>
        <rFont val="Cambria"/>
        <family val="1"/>
      </rPr>
      <t xml:space="preserve"> the forest is within the 3km referral zone for Ballagh Bog. The road application was approved 27/10/22 and included an Appropriate Assessment Determination dated 26/8/22 which screened in the Greater Horseshoe Bat and detailed mitigation for the felling programme, such as retaining scrub and stopping felling works one hour before dusk and one hour before dawn.</t>
    </r>
  </si>
  <si>
    <t xml:space="preserve">Maintenance of biodiversity and ecological functions </t>
  </si>
  <si>
    <t>6.2.1</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</si>
  <si>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</si>
  <si>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</si>
  <si>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</si>
  <si>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6.2.2</t>
  </si>
  <si>
    <t>Standing and fallen deadwood habitats and some over-mature trees shall be retained throughout the woodland where this does not compromise the safety of the public or forestry workers or the health of the woodland.</t>
  </si>
  <si>
    <t xml:space="preserve">• Harvesting contracts
• Field inspections
• Management plan.
• Discussions with forest owner/manager, staff and contractors
</t>
  </si>
  <si>
    <t>Guidance on the retention of standing and fallen deadwood and over-mature trees is provided in the Forest Service “Forest Biodiversity Guidelines”.</t>
  </si>
  <si>
    <t>Standing and fallen deadwood is present in maturing stands of spruce and in areas of broadleaf and especially in retained hedgerows with ash. Fallen deadwood is also abundant in harvesting sites in the form of brash, tops and discarded harvested stems. Note that there is currently no method of monitoring this objective. See Minor CAR 2024.1 under 2.3.2.</t>
  </si>
  <si>
    <t xml:space="preserve">Conservation of semi-natural woodlands and plantations on old woodland sites </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</si>
  <si>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</si>
  <si>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</si>
  <si>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</si>
  <si>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No semi-natural woodland or plantations on old woodland sites assessed during RA audit. There is some semi-natural woodland as part of the ABE and this is managed by minimal intervention / long term retention.</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</si>
  <si>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</si>
  <si>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</si>
  <si>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</si>
  <si>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</si>
  <si>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No POWS sites</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</si>
  <si>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</si>
  <si>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</si>
  <si>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</si>
  <si>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</si>
  <si>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No semi-natural woods or POWS</t>
  </si>
  <si>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</si>
  <si>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</si>
  <si>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</si>
  <si>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</si>
  <si>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r>
      <t xml:space="preserve">At most sites there is no game management. At </t>
    </r>
    <r>
      <rPr>
        <u/>
        <sz val="11"/>
        <rFont val="Cambria"/>
        <family val="1"/>
      </rPr>
      <t>KY102</t>
    </r>
    <r>
      <rPr>
        <sz val="11"/>
        <rFont val="Cambria"/>
        <family val="1"/>
      </rPr>
      <t xml:space="preserve"> there is an agreement with a stalker to shoot for sport in addition to his own adjacent forest. Gun licence valid to 11/12/24, insurance to 4/10/24, NPWS licence issued 1/8/23 (copies seen).</t>
    </r>
  </si>
  <si>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</si>
  <si>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</si>
  <si>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</si>
  <si>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No significant game management</t>
  </si>
  <si>
    <t>THE COMMUNITY</t>
  </si>
  <si>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</si>
  <si>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</si>
  <si>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</si>
  <si>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</si>
  <si>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</si>
  <si>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r>
      <t xml:space="preserve">All sites visited had Arbor signs on the gate with contact details for the relevant forester. Also signs about certification and relevant operations. Consultation undertaken by Soil Association for this RA audit received no responses. Applications for planting, roading, felling all require public consultation and sometimes appeals. Managers appeared well acquainted with neighbours. Eg </t>
    </r>
    <r>
      <rPr>
        <u/>
        <sz val="11"/>
        <rFont val="Cambria"/>
        <family val="1"/>
      </rPr>
      <t>WD101</t>
    </r>
    <r>
      <rPr>
        <sz val="11"/>
        <rFont val="Cambria"/>
        <family val="1"/>
      </rPr>
      <t xml:space="preserve"> sign seen dated 26/3/24 re felling, with licence number, commencement date, area, contact details.</t>
    </r>
  </si>
  <si>
    <r>
      <t xml:space="preserve">All sites visited had Arbor signs on the gate with contact details for the relevant forester. Also signs about certification and relevant operations. Consultation undertaken by Soil Association for this audit received no responses. Licences for felling and roading go through public consultation. eg </t>
    </r>
    <r>
      <rPr>
        <b/>
        <sz val="11"/>
        <rFont val="Cambria"/>
        <family val="1"/>
      </rPr>
      <t>LK110 Knockdown</t>
    </r>
    <r>
      <rPr>
        <sz val="11"/>
        <rFont val="Cambria"/>
        <family val="1"/>
      </rPr>
      <t xml:space="preserve"> road approval dated 1/3/24, </t>
    </r>
    <r>
      <rPr>
        <b/>
        <sz val="11"/>
        <rFont val="Cambria"/>
        <family val="1"/>
      </rPr>
      <t>CE201 Killuran Beg</t>
    </r>
    <r>
      <rPr>
        <sz val="11"/>
        <rFont val="Cambria"/>
        <family val="1"/>
      </rPr>
      <t xml:space="preserve"> felling licence dated 14/11/2018 valid for 10 years.</t>
    </r>
  </si>
  <si>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</si>
  <si>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</si>
  <si>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</si>
  <si>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</si>
  <si>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Comments from 3rd parties and neighbours are recorded on the 'Site Tracker', showing dates and responses. Samples seen. Signs were seen at all sites with contact details.</t>
  </si>
  <si>
    <r>
      <t xml:space="preserve">The 'Site Tracker' records issues and responses. No examples from sample sites but email correspondance seen with </t>
    </r>
    <r>
      <rPr>
        <b/>
        <sz val="11"/>
        <rFont val="Cambria"/>
        <family val="1"/>
      </rPr>
      <t>WH101 &amp; 102 Westmeath</t>
    </r>
    <r>
      <rPr>
        <sz val="11"/>
        <rFont val="Cambria"/>
        <family val="1"/>
      </rPr>
      <t xml:space="preserve"> regarding storm damage 2/4/25.</t>
    </r>
  </si>
  <si>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</si>
  <si>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</si>
  <si>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</si>
  <si>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</si>
  <si>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</si>
  <si>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r>
      <t xml:space="preserve">Rights of Way are recorded on site maps, including ESB electricity lines. The government website 'landdirect.ie' includes layers for rights of way and these are cross-checked with site maps. No traditional or permissive uses noted. Planting approval requires documentation on rights of way, providing a further safeguard. At </t>
    </r>
    <r>
      <rPr>
        <u/>
        <sz val="11"/>
        <rFont val="Cambria"/>
        <family val="1"/>
      </rPr>
      <t>LM109</t>
    </r>
    <r>
      <rPr>
        <sz val="11"/>
        <rFont val="Cambria"/>
        <family val="1"/>
      </rPr>
      <t xml:space="preserve"> a right of way across FGL land was agreed with a neighbour, email correspondance seen dated 8/3/22.</t>
    </r>
  </si>
  <si>
    <r>
      <t>CE201 Killuran Beg</t>
    </r>
    <r>
      <rPr>
        <sz val="11"/>
        <rFont val="Cambria"/>
        <family val="1"/>
      </rPr>
      <t>: public right of way is recorded in the FGL Site Specific Details and marked on map. Managers are also aware that publicly funded forest roads are de facto public rights of way, though they are rarely used.</t>
    </r>
    <r>
      <rPr>
        <b/>
        <sz val="11"/>
        <rFont val="Cambria"/>
        <family val="1"/>
      </rPr>
      <t xml:space="preserve"> </t>
    </r>
    <r>
      <rPr>
        <sz val="11"/>
        <rFont val="Cambria"/>
        <family val="1"/>
      </rPr>
      <t>No customary or traditional uses noted at sample sites.</t>
    </r>
    <r>
      <rPr>
        <b/>
        <sz val="11"/>
        <rFont val="Cambria"/>
        <family val="1"/>
      </rPr>
      <t xml:space="preserve">  LK110 Knockdown</t>
    </r>
    <r>
      <rPr>
        <sz val="11"/>
        <rFont val="Cambria"/>
        <family val="1"/>
      </rPr>
      <t xml:space="preserve"> has just had a road completed in association with the neighbouring landowner. Letter of confirmation from neighbour seen dated 26/11/20. Forest Road approval licence dated 1/3/24 for 1053m length.</t>
    </r>
  </si>
  <si>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</si>
  <si>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</si>
  <si>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</si>
  <si>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</si>
  <si>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r>
      <t xml:space="preserve">Managers do positively consider such requests. At </t>
    </r>
    <r>
      <rPr>
        <u/>
        <sz val="11"/>
        <rFont val="Cambria"/>
        <family val="1"/>
      </rPr>
      <t>CN104</t>
    </r>
    <r>
      <rPr>
        <sz val="11"/>
        <rFont val="Cambria"/>
        <family val="1"/>
      </rPr>
      <t xml:space="preserve"> the proposed 'Cavan Way' will pass though the site. Email conversation seen from 2020.</t>
    </r>
  </si>
  <si>
    <t>Managers confirmed that they would consider such requests positively, but no such requests have been made in the last year.</t>
  </si>
  <si>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</si>
  <si>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</si>
  <si>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</si>
  <si>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</si>
  <si>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r>
      <t xml:space="preserve">Archaeological features are mapped and protected. eg </t>
    </r>
    <r>
      <rPr>
        <u/>
        <sz val="11"/>
        <rFont val="Cambria"/>
        <family val="1"/>
      </rPr>
      <t>CK103</t>
    </r>
    <r>
      <rPr>
        <sz val="11"/>
        <rFont val="Cambria"/>
        <family val="1"/>
      </rPr>
      <t xml:space="preserve"> a 'fulacht fiadh' archaeological site was mapped just north of the forest site, but its protection zone covered part of the new road entrance. So additional approval for 'Road CN82710 Dromiscane, Co. Cork' was given 22/5/2019 and works undertaken in spring 2024. Managers showed good awareness of sites and protective setbacks. At </t>
    </r>
    <r>
      <rPr>
        <u/>
        <sz val="11"/>
        <rFont val="Cambria"/>
        <family val="1"/>
      </rPr>
      <t>SL104</t>
    </r>
    <r>
      <rPr>
        <sz val="11"/>
        <rFont val="Cambria"/>
        <family val="1"/>
      </rPr>
      <t xml:space="preserve"> a listed monument was found and so managers commissioned a report dated March 2024 with recommendations for management. Mitigations seen on site.</t>
    </r>
  </si>
  <si>
    <r>
      <rPr>
        <b/>
        <sz val="11"/>
        <rFont val="Cambria"/>
        <family val="1"/>
      </rPr>
      <t>CK102 Ballydaheen</t>
    </r>
    <r>
      <rPr>
        <sz val="11"/>
        <rFont val="Cambria"/>
        <family val="1"/>
      </rPr>
      <t xml:space="preserve"> has a 'fulacht fiadh' ('burnt mound') recorded in the Site Specific Details and on the site Biodiversity Operational map. The Felling Licence contains 'Archaeological Conditions' describing the feature and listing conditions to be adhered to during works. </t>
    </r>
  </si>
  <si>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</si>
  <si>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</si>
  <si>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</si>
  <si>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</si>
  <si>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All operations use local contractors, services and mills.</t>
  </si>
  <si>
    <r>
      <t xml:space="preserve">The new Operational Monitoring Report phone app has check box for local requests for produce. Local contractors are used wherever possible, eg harvesting contractor at </t>
    </r>
    <r>
      <rPr>
        <b/>
        <sz val="11"/>
        <rFont val="Cambria"/>
        <family val="1"/>
      </rPr>
      <t>CE201 Killuran Beg</t>
    </r>
    <r>
      <rPr>
        <sz val="11"/>
        <rFont val="Cambria"/>
        <family val="1"/>
      </rPr>
      <t>. At the same site, a neighbour requested some sawlogs and this was agreed by email 10/4/25.</t>
    </r>
  </si>
  <si>
    <t>Minimising adverse impacts</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</si>
  <si>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</si>
  <si>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</si>
  <si>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r>
      <t xml:space="preserve">Risk assessments seen for all operations. Good understanding by managers and contractors. eg </t>
    </r>
    <r>
      <rPr>
        <u/>
        <sz val="11"/>
        <rFont val="Cambria"/>
        <family val="1"/>
      </rPr>
      <t>RN130</t>
    </r>
    <r>
      <rPr>
        <sz val="11"/>
        <rFont val="Cambria"/>
        <family val="1"/>
      </rPr>
      <t xml:space="preserve"> harvesting contract had appropriate risk assessment to protect public from risks. Signage at all sites is good. But see Minor CAR 2024.2 re stack height under 4.2.1.
Recently ash dieback has created a significant hazard from ash trees growing in roadside hedges. Managers recognise this risk and respond appropriately, but there is no system for mitigating risk to the public. The impacts of this non-compliance are limited in their temporal and spatial scale, and it does not result in a fundamental failure to achieve the objective of the certification requirement, so this is a </t>
    </r>
    <r>
      <rPr>
        <b/>
        <sz val="11"/>
        <rFont val="Cambria"/>
        <family val="1"/>
      </rPr>
      <t>Minor CAR</t>
    </r>
    <r>
      <rPr>
        <sz val="11"/>
        <rFont val="Cambria"/>
        <family val="1"/>
      </rPr>
      <t>.</t>
    </r>
  </si>
  <si>
    <t>Minor CAR 2024.3</t>
  </si>
  <si>
    <r>
      <t xml:space="preserve">The Site Visit Form is now on a phone app and has been amended to include a dropdown option for dangerous trees. Managers reported that this was a helpful addition. </t>
    </r>
    <r>
      <rPr>
        <b/>
        <sz val="11"/>
        <rFont val="Cambria"/>
        <family val="1"/>
      </rPr>
      <t>LK108 Highmount</t>
    </r>
    <r>
      <rPr>
        <sz val="11"/>
        <rFont val="Cambria"/>
        <family val="1"/>
      </rPr>
      <t xml:space="preserve">: Roadside tree has been identified as potentially dangerous. The large ash is currently fine but the small elm adjacent has been identified for felling by tree surgeon. </t>
    </r>
    <r>
      <rPr>
        <b/>
        <sz val="11"/>
        <rFont val="Cambria"/>
        <family val="1"/>
      </rPr>
      <t>CE201 Killuran Beg</t>
    </r>
    <r>
      <rPr>
        <sz val="11"/>
        <rFont val="Cambria"/>
        <family val="1"/>
      </rPr>
      <t xml:space="preserve"> harvesting contractor was clearing recent windblow and had all relevant health and safety documents, first aid kit, spill kit, operators certificates including in date first aid.  </t>
    </r>
    <r>
      <rPr>
        <b/>
        <sz val="11"/>
        <rFont val="Cambria"/>
        <family val="1"/>
      </rPr>
      <t>LM117 Gortnawaun</t>
    </r>
    <r>
      <rPr>
        <sz val="11"/>
        <rFont val="Cambria"/>
        <family val="1"/>
      </rPr>
      <t xml:space="preserve">: The harvesting operation is using a stacking area both sides of overhead power lines. These are well signed and marked with appropriate goalposts, seen on site.  </t>
    </r>
    <r>
      <rPr>
        <b/>
        <sz val="11"/>
        <rFont val="Cambria"/>
        <family val="1"/>
      </rPr>
      <t>LD101 Liscormick:</t>
    </r>
    <r>
      <rPr>
        <sz val="11"/>
        <rFont val="Cambria"/>
        <family val="1"/>
      </rPr>
      <t xml:space="preserve"> email 1/4/25 from manager to Longford County Council advising that clearance of storm damage is about to start and there will be additional timber haulage on local roads.</t>
    </r>
  </si>
  <si>
    <t xml:space="preserve"> FORESTRY WORKFORCE</t>
  </si>
  <si>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</si>
  <si>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</si>
  <si>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</si>
  <si>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</si>
  <si>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</si>
  <si>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r>
      <t xml:space="preserve">a) No observed cases of non-compliance. Managers and contractors showed good knowledge of safety.
b) No observed cases on non-compliance (except CAR  2024.2 re timber stacks).
c) Emergency plans seen in operational documents eg </t>
    </r>
    <r>
      <rPr>
        <u/>
        <sz val="11"/>
        <rFont val="Cambria"/>
        <family val="1"/>
      </rPr>
      <t>KY102</t>
    </r>
    <r>
      <rPr>
        <sz val="11"/>
        <rFont val="Cambria"/>
        <family val="1"/>
      </rPr>
      <t xml:space="preserve"> roading contract and </t>
    </r>
    <r>
      <rPr>
        <u/>
        <sz val="11"/>
        <rFont val="Cambria"/>
        <family val="1"/>
      </rPr>
      <t>WD101</t>
    </r>
    <r>
      <rPr>
        <sz val="11"/>
        <rFont val="Cambria"/>
        <family val="1"/>
      </rPr>
      <t xml:space="preserve"> harvesting contract.
d) Arbor office maintain record of qualifications on spreadsheet, copy seen. Records seen for harvesting gang in the south. Confirmed on site by harvesting contractors at </t>
    </r>
    <r>
      <rPr>
        <u/>
        <sz val="11"/>
        <rFont val="Cambria"/>
        <family val="1"/>
      </rPr>
      <t>RN130</t>
    </r>
    <r>
      <rPr>
        <sz val="11"/>
        <rFont val="Cambria"/>
        <family val="1"/>
      </rPr>
      <t xml:space="preserve"> who had FMO card, 1st Aid + Forestry, Manual Handling in date.</t>
    </r>
  </si>
  <si>
    <t>Training and continuing development</t>
  </si>
  <si>
    <t>8.2.1</t>
  </si>
  <si>
    <t xml:space="preserve">Only those with relevant qualifications, training and/or experience shall be engaged to carry out any work unless working under proper supervision if they are currently undergoing training.  </t>
  </si>
  <si>
    <r>
      <rPr>
        <b/>
        <sz val="11"/>
        <rFont val="Cambria"/>
        <family val="1"/>
      </rPr>
      <t>All woodlands:</t>
    </r>
    <r>
      <rPr>
        <sz val="11"/>
        <rFont val="Cambria"/>
        <family val="1"/>
      </rPr>
      <t xml:space="preserve">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t>
    </r>
    <r>
      <rPr>
        <b/>
        <sz val="11"/>
        <rFont val="Cambria"/>
        <family val="1"/>
      </rPr>
      <t xml:space="preserve">
</t>
    </r>
    <r>
      <rPr>
        <sz val="11"/>
        <rFont val="Cambria"/>
        <family val="1"/>
      </rPr>
      <t>• Documented training programme for staff
• Documented system to ensure that only contractors who are appropriately trained or supervised work in the woodland
• Training records for all staff.</t>
    </r>
  </si>
  <si>
    <t>There are a number of different training providers in Irish forestry and training courses are co-ordinated by Forest Training and Education Ireland (FTEI) who are funded by the Forest Service.</t>
  </si>
  <si>
    <r>
      <t xml:space="preserve">Arbor office maintain record of qualifications on spreadsheet, copy seen. Records seen for harvesting gang in the south. Confirmed on site by harvesting contractors at </t>
    </r>
    <r>
      <rPr>
        <u/>
        <sz val="11"/>
        <rFont val="Cambria"/>
        <family val="1"/>
      </rPr>
      <t>RN130</t>
    </r>
    <r>
      <rPr>
        <sz val="11"/>
        <rFont val="Cambria"/>
        <family val="1"/>
      </rPr>
      <t xml:space="preserve"> who had FMO card, 1st Aid + Forestry, Manual Handling in date.</t>
    </r>
  </si>
  <si>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</si>
  <si>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</si>
  <si>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attended</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</si>
  <si>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</si>
  <si>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Arbor foresters are on the Register of Foresters, run by the Society of Irish Foresters. Records seen dated 15/3/24. In order to remain on the list, foresters must undertake annual CPD.</t>
  </si>
  <si>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</si>
  <si>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</si>
  <si>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</si>
  <si>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</si>
  <si>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Employees confirmed that there was no non-compliance.</t>
  </si>
  <si>
    <t xml:space="preserve"> Insurance</t>
  </si>
  <si>
    <t>Forest Owners/managers, employers and contractors shall hold adequate public liability and employer’s liability insurance, copies of which are available for inspection.</t>
  </si>
  <si>
    <t>• Insurance documents.</t>
  </si>
  <si>
    <t>Arbor have Employers and Public Liability Insurance to 25/9/24 and Professional Indemnity to 27/9/24. Foraois Growth Ltd have Public Liability to 28/6/24.</t>
  </si>
  <si>
    <t>Section</t>
  </si>
  <si>
    <t>RA</t>
  </si>
  <si>
    <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</si>
  <si>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</si>
  <si>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</si>
  <si>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</si>
  <si>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</si>
  <si>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</si>
  <si>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</si>
  <si>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</si>
  <si>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</si>
  <si>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</si>
  <si>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No stakeholder comments received</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</si>
  <si>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</si>
  <si>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</si>
  <si>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</si>
  <si>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</si>
  <si>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</si>
  <si>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</si>
  <si>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</si>
  <si>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</si>
  <si>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</si>
  <si>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</si>
  <si>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</si>
  <si>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</si>
  <si>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</si>
  <si>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</si>
  <si>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</si>
  <si>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</si>
  <si>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</si>
  <si>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</si>
  <si>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</si>
  <si>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</si>
  <si>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</si>
  <si>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</si>
  <si>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</si>
  <si>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</si>
  <si>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</si>
  <si>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</si>
  <si>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</si>
  <si>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</si>
  <si>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</si>
  <si>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</si>
  <si>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</si>
  <si>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</si>
  <si>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</si>
  <si>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</si>
  <si>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</si>
  <si>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Lodgepole Pine</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</si>
  <si>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</si>
  <si>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</si>
  <si>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</si>
  <si>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</si>
  <si>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</si>
  <si>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</si>
  <si>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</si>
  <si>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</si>
  <si>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</si>
  <si>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</si>
  <si>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</si>
  <si>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</si>
  <si>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</si>
  <si>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</si>
  <si>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</si>
  <si>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</si>
  <si>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</si>
  <si>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</si>
  <si>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</si>
  <si>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</si>
  <si>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</si>
  <si>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</si>
  <si>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</si>
  <si>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</si>
  <si>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</si>
  <si>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</si>
  <si>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</si>
  <si>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</si>
  <si>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</si>
  <si>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</si>
  <si>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</si>
  <si>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</si>
  <si>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</si>
  <si>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Other (specify)</t>
  </si>
  <si>
    <t>ANNEX 6 SA Certification GROUP CERTIFICATION STANDARD (GCS) CHECKLIST</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</si>
  <si>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</si>
  <si>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Std Ref/
Audit</t>
  </si>
  <si>
    <t>GCS Requirement</t>
  </si>
  <si>
    <t>Y/N</t>
  </si>
  <si>
    <t>The group entity is a clearly defined independent legal entity.</t>
  </si>
  <si>
    <t>The Group entity shall comply with legal obligations for registration and payment of applicable fees and taxes</t>
  </si>
  <si>
    <t>The Group entity shall have a written public policy of commitment to the FSC Principles and Criteria. (FSC Assessments only)</t>
  </si>
  <si>
    <t>The structure of the group is clearly defined and documented.  There is an organisational chart showing the structure.</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</si>
  <si>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</si>
  <si>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</si>
  <si>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</si>
  <si>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The Group entity shall appoint a management representative as having overall responsibility and authority for the Group entity‘s compliance with all applicable requirements of this standard.</t>
  </si>
  <si>
    <t>The Group entity shall define training needs and implement training activities and/or communication strategies relevant to the implementation of the applicable standards.</t>
  </si>
  <si>
    <t>Qualification requirements for people working on sites within the group scheme are documented and adhered to.</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</si>
  <si>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</si>
  <si>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</si>
  <si>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</si>
  <si>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</si>
  <si>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</si>
  <si>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</si>
  <si>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</si>
  <si>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</si>
  <si>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</si>
  <si>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</si>
  <si>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</si>
  <si>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</si>
  <si>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</si>
  <si>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</si>
  <si>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</si>
  <si>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</si>
  <si>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</si>
  <si>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</si>
  <si>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</si>
  <si>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</si>
  <si>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</si>
  <si>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</si>
  <si>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</si>
  <si>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(c)An explanation that SA Cert (and our accreditation bodies) may visit member’s woodlands for the purposes of evaluation and monitoring of the group certificate </t>
  </si>
  <si>
    <t>d) An explanation of requirements with respect to public information and consultation;</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</si>
  <si>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</si>
  <si>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</si>
  <si>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</si>
  <si>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</si>
  <si>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</si>
  <si>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</si>
  <si>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</si>
  <si>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Group entities shall not issue any kind of certificates or declarations to their group members that could be confused with certificates issued by SA Cert to the scheme</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</si>
  <si>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</si>
  <si>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</si>
  <si>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</si>
  <si>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</si>
  <si>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There is a written and implemented procedure to inform SA Cert prior to each surveillance of a new member joining the scheme, or of a member leaving the scheme.</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</si>
  <si>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</si>
  <si>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</si>
  <si>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</si>
  <si>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</si>
  <si>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There are written procedures to be followed when the group manager identifies a non-compliance with any requirement of the applicable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</si>
  <si>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</si>
  <si>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</si>
  <si>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Note to auditor - results of internal group monitoring should be assessed against the result of SA external monitoring of group members.</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</si>
  <si>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</si>
  <si>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</si>
  <si>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</si>
  <si>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</si>
  <si>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</si>
  <si>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</si>
  <si>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provides the buyer, at the point of purchase, with evidence that the products come from a certified site.</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</si>
  <si>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</si>
  <si>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</si>
  <si>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a) The date of sale</t>
  </si>
  <si>
    <t>b) Name and address of buyer</t>
  </si>
  <si>
    <t>c) The quantity of the sale (volume/weight)</t>
  </si>
  <si>
    <t>d) The product description (including species)</t>
  </si>
  <si>
    <t>e) Once the group is certified, the group’s certificate registration code and claim</t>
  </si>
  <si>
    <t>FSC Assessments only:
The Group entity shall ensure that all uses of the FSC Trademark are approved by the responsible certification body in advance.</t>
  </si>
  <si>
    <t>NA</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</si>
  <si>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</si>
  <si>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</si>
  <si>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</si>
  <si>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</si>
  <si>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</si>
  <si>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</si>
  <si>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</si>
  <si>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</si>
  <si>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</si>
  <si>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</si>
  <si>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</si>
  <si>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</si>
  <si>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</si>
  <si>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</si>
  <si>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</si>
  <si>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</si>
  <si>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</si>
  <si>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</si>
  <si>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</si>
  <si>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</si>
  <si>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</si>
  <si>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</si>
  <si>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</si>
  <si>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</si>
  <si>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</si>
  <si>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</si>
  <si>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</si>
  <si>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</si>
  <si>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</si>
  <si>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</si>
  <si>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</si>
  <si>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</si>
  <si>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</si>
  <si>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</si>
  <si>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</si>
  <si>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</si>
  <si>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</si>
  <si>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</si>
  <si>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</si>
  <si>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</si>
  <si>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</si>
  <si>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</si>
  <si>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Year visited by SA</t>
  </si>
  <si>
    <t>AAF Category</t>
  </si>
  <si>
    <t xml:space="preserve">Foraois Growth Ltd. </t>
  </si>
  <si>
    <t>6th floor, 2 Grand Canal Square</t>
  </si>
  <si>
    <t>Dublin 2</t>
  </si>
  <si>
    <t>DO2 A342</t>
  </si>
  <si>
    <t>Foraois Growth Ltd forests</t>
  </si>
  <si>
    <t>various - 139 geographic units managed as single FMU*)</t>
  </si>
  <si>
    <t>Arbor Forest</t>
  </si>
  <si>
    <t>Roundwood, fuelwood</t>
  </si>
  <si>
    <t>some sites in SPA / SAC areas</t>
  </si>
  <si>
    <t>2019, 2020, 2021, 2022, 2023, 2024, 2025</t>
  </si>
  <si>
    <t>…</t>
  </si>
  <si>
    <t>Sampling methodology : PEFC</t>
  </si>
  <si>
    <t>drafted by:</t>
  </si>
  <si>
    <t>MR</t>
  </si>
  <si>
    <t xml:space="preserve">Approved </t>
  </si>
  <si>
    <t>AD</t>
  </si>
  <si>
    <t>Reference</t>
  </si>
  <si>
    <t>FM PEFC ST 1002 2010 Group FM Certification &amp; IAF Mandatory Document for the Certification of Multiple Sites Based on Sampling – IAF MD 1:2007</t>
  </si>
  <si>
    <t>Application date</t>
  </si>
  <si>
    <t>Below are the minimum sampling requirements to be used.  SA Cert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</si>
  <si>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</si>
  <si>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</si>
  <si>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</si>
  <si>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</si>
  <si>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In Groups, sets of FMUs which are new at Surveillance should be sampled at MA rate (hence separate set below).</t>
  </si>
  <si>
    <t>When the organization has a hierarchical system of branches (e.g. head (central) office, national offices, regional offices, local branches), the sampling model for initial audit as defined in Step B below applies to each level.</t>
  </si>
  <si>
    <t xml:space="preserve">STEP A </t>
  </si>
  <si>
    <t>Calculate Risk</t>
  </si>
  <si>
    <t>STEP B</t>
  </si>
  <si>
    <t>Calculate no. of sites to visit</t>
  </si>
  <si>
    <t>STEP C</t>
  </si>
  <si>
    <t>Decide which sites to visit</t>
  </si>
  <si>
    <t>Summary Table</t>
  </si>
  <si>
    <t>1 MU with dispersed geographical units</t>
  </si>
  <si>
    <t xml:space="preserve">Total Units to sample </t>
  </si>
  <si>
    <t>STEP A</t>
  </si>
  <si>
    <t>Risk Factor</t>
  </si>
  <si>
    <t>Comment</t>
  </si>
  <si>
    <t>Score (High, Low, Medium)</t>
  </si>
  <si>
    <t>The size of the sites and number of employees (eg. more than 50 employees on a site)</t>
  </si>
  <si>
    <t>&lt;50 employees on all sites</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</si>
  <si>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</si>
  <si>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</si>
  <si>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</si>
  <si>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</si>
  <si>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</si>
  <si>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</si>
  <si>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</si>
  <si>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</si>
  <si>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</si>
  <si>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</si>
  <si>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</si>
  <si>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</si>
  <si>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</si>
  <si>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</si>
  <si>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</si>
  <si>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</si>
  <si>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</si>
  <si>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</si>
  <si>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Risk</t>
  </si>
  <si>
    <t>no. FMUs</t>
  </si>
  <si>
    <t>Surv</t>
  </si>
  <si>
    <t>Low Risk</t>
  </si>
  <si>
    <t>Where the management system has proved to be effective over a period of three years formula at RA can be 0.8* SQRT</t>
  </si>
  <si>
    <t>Medium Risk</t>
  </si>
  <si>
    <t>High Risk</t>
  </si>
  <si>
    <t>Sites added at Surveillance:</t>
  </si>
  <si>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</si>
  <si>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</si>
  <si>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</si>
  <si>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</si>
  <si>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</si>
  <si>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</si>
  <si>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</si>
  <si>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</si>
  <si>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</si>
  <si>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Differences in culture, language and regulatory requirements; and</t>
  </si>
  <si>
    <t>Geographical dispersion.</t>
  </si>
  <si>
    <t>Soil Association  
Certification Decision</t>
  </si>
  <si>
    <t>Description of client / certificate holder</t>
  </si>
  <si>
    <t>Name:</t>
  </si>
  <si>
    <t>Code:</t>
  </si>
  <si>
    <t># of sites:</t>
  </si>
  <si>
    <t>1 FMU</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</si>
  <si>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</si>
  <si>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</si>
  <si>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</si>
  <si>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</si>
  <si>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</si>
  <si>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</si>
  <si>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</si>
  <si>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</si>
  <si>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</si>
  <si>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</si>
  <si>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</si>
  <si>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</si>
  <si>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</si>
  <si>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</si>
  <si>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</si>
  <si>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</si>
  <si>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</si>
  <si>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</si>
  <si>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</si>
  <si>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</si>
  <si>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</si>
  <si>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</si>
  <si>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</si>
  <si>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</si>
  <si>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</si>
  <si>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</si>
  <si>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</si>
  <si>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</si>
  <si>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</si>
  <si>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</si>
  <si>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</si>
  <si>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</si>
  <si>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</si>
  <si>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</si>
  <si>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</si>
  <si>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</si>
  <si>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PEFC 100%</t>
  </si>
  <si>
    <t>Roundwood - Sawlogs and veneer logs, Pulpwood</t>
  </si>
  <si>
    <t>010000 - Roundwood
010100 - Sawlogs and veneer logs
010200 - Pulpwood</t>
  </si>
  <si>
    <t>1 - Coniferous
3 - Non-coniferous other</t>
  </si>
  <si>
    <t>Fuelwood</t>
  </si>
  <si>
    <t>020000 - Fuelwood and energy
020100 - Fuelwood</t>
  </si>
  <si>
    <t>Name: Antonia Dunwoody</t>
  </si>
  <si>
    <t>Signed:</t>
  </si>
  <si>
    <t>Date: 25/9/25</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</si>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</sst>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809]dd\ mmmm\ yyyy;@"/>
    <numFmt numFmtId="166" formatCode="[$€-2]\ #,##0;[Red]\-[$€-2]\ #,##0"/>
  </numFmts>
  <fonts count="104">
    <font>
      <sz val="11"/>
      <name val="Palatino"/>
      <family val="1"/>
    </font>
    <font>
      <sz val="10"/>
      <name val="Arial"/>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i/>
      <sz val="11"/>
      <color indexed="3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b/>
      <sz val="11"/>
      <color indexed="10"/>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i/>
      <sz val="11"/>
      <name val="Cambria"/>
      <family val="1"/>
    </font>
    <font>
      <u/>
      <sz val="11"/>
      <name val="Cambria"/>
      <family val="1"/>
    </font>
    <font>
      <sz val="11"/>
      <name val="Palatino"/>
    </font>
    <font>
      <sz val="10"/>
      <name val="Palatino"/>
      <family val="1"/>
    </font>
    <font>
      <sz val="11"/>
      <color indexed="8"/>
      <name val="Cambria"/>
      <family val="1"/>
    </font>
    <font>
      <u/>
      <sz val="11"/>
      <color indexed="8"/>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color indexed="12"/>
      <name val="Cambria"/>
      <family val="1"/>
      <scheme val="major"/>
    </font>
    <font>
      <sz val="11"/>
      <color indexed="10"/>
      <name val="Cambria"/>
      <family val="1"/>
      <scheme val="major"/>
    </font>
    <font>
      <b/>
      <i/>
      <sz val="11"/>
      <name val="Cambria"/>
      <family val="1"/>
      <scheme val="major"/>
    </font>
    <font>
      <b/>
      <sz val="11"/>
      <color rgb="FFFF0000"/>
      <name val="Cambria"/>
      <family val="1"/>
      <scheme val="major"/>
    </font>
    <font>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i/>
      <sz val="11"/>
      <color indexed="12"/>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1"/>
      <color rgb="FFFF0000"/>
      <name val="Palatino"/>
      <family val="1"/>
    </font>
    <font>
      <b/>
      <sz val="14"/>
      <name val="Cambria"/>
      <family val="1"/>
      <scheme val="major"/>
    </font>
    <font>
      <u/>
      <sz val="11"/>
      <name val="Cambria"/>
      <family val="1"/>
      <scheme val="major"/>
    </font>
    <font>
      <b/>
      <sz val="11"/>
      <color rgb="FF000000"/>
      <name val="Cambria"/>
      <family val="1"/>
      <scheme val="major"/>
    </font>
    <font>
      <i/>
      <u/>
      <sz val="11"/>
      <name val="Cambria"/>
      <family val="1"/>
      <scheme val="major"/>
    </font>
    <font>
      <sz val="11"/>
      <color rgb="FF000000"/>
      <name val="Cambria"/>
      <family val="1"/>
      <scheme val="major"/>
    </font>
    <font>
      <b/>
      <sz val="11"/>
      <color theme="1"/>
      <name val="Cambria"/>
      <family val="1"/>
      <scheme val="major"/>
    </font>
    <font>
      <sz val="9"/>
      <color theme="1"/>
      <name val="Cambria"/>
      <family val="1"/>
      <scheme val="major"/>
    </font>
    <font>
      <sz val="9"/>
      <name val="Cambria"/>
      <family val="1"/>
      <scheme val="major"/>
    </font>
    <font>
      <b/>
      <sz val="10"/>
      <color indexed="10"/>
      <name val="Cambria"/>
      <family val="1"/>
      <scheme val="major"/>
    </font>
    <font>
      <sz val="10"/>
      <color indexed="10"/>
      <name val="Cambria"/>
      <family val="1"/>
      <scheme val="major"/>
    </font>
    <font>
      <b/>
      <i/>
      <sz val="10"/>
      <name val="Cambria"/>
      <family val="1"/>
      <scheme val="major"/>
    </font>
    <font>
      <sz val="11"/>
      <color theme="3"/>
      <name val="Cambria"/>
      <family val="1"/>
      <scheme val="major"/>
    </font>
    <font>
      <sz val="14"/>
      <color rgb="FF0000FF"/>
      <name val="Cambria"/>
      <family val="1"/>
      <scheme val="major"/>
    </font>
    <font>
      <sz val="11"/>
      <color rgb="FF0000FF"/>
      <name val="Palatino"/>
      <family val="1"/>
    </font>
    <font>
      <b/>
      <i/>
      <sz val="12"/>
      <name val="Cambria"/>
      <family val="1"/>
      <scheme val="major"/>
    </font>
    <font>
      <sz val="24"/>
      <name val="Cambria"/>
      <family val="1"/>
      <scheme val="major"/>
    </font>
    <font>
      <u/>
      <sz val="11"/>
      <color theme="10"/>
      <name val="Palatino"/>
      <family val="1"/>
    </font>
  </fonts>
  <fills count="2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s>
  <borders count="43">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1">
    <xf numFmtId="0" fontId="0" fillId="0" borderId="0"/>
    <xf numFmtId="0" fontId="4" fillId="0" borderId="0"/>
    <xf numFmtId="0" fontId="49" fillId="0" borderId="0"/>
    <xf numFmtId="0" fontId="49" fillId="0" borderId="0"/>
    <xf numFmtId="0" fontId="49" fillId="0" borderId="0"/>
    <xf numFmtId="0" fontId="9" fillId="0" borderId="0"/>
    <xf numFmtId="0" fontId="1" fillId="0" borderId="0"/>
    <xf numFmtId="0" fontId="1" fillId="0" borderId="0"/>
    <xf numFmtId="0" fontId="4" fillId="0" borderId="0"/>
    <xf numFmtId="0" fontId="1" fillId="0" borderId="0"/>
    <xf numFmtId="0" fontId="103" fillId="0" borderId="0" applyNumberFormat="0" applyFill="0" applyBorder="0" applyAlignment="0" applyProtection="0"/>
  </cellStyleXfs>
  <cellXfs count="638">
    <xf numFmtId="0" fontId="0" fillId="0" borderId="0" xfId="0"/>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8" fillId="2" borderId="1" xfId="0" applyFont="1" applyFill="1" applyBorder="1"/>
    <xf numFmtId="0" fontId="50" fillId="0" borderId="0" xfId="0" applyFont="1" applyAlignment="1">
      <alignment horizontal="center" vertical="center" wrapText="1"/>
    </xf>
    <xf numFmtId="0" fontId="51" fillId="0" borderId="0" xfId="0" applyFont="1"/>
    <xf numFmtId="0" fontId="52" fillId="0" borderId="0" xfId="0" applyFont="1"/>
    <xf numFmtId="0" fontId="52" fillId="5" borderId="0" xfId="0" applyFont="1" applyFill="1"/>
    <xf numFmtId="0" fontId="53" fillId="0" borderId="0" xfId="0" applyFont="1"/>
    <xf numFmtId="0" fontId="52" fillId="6" borderId="0" xfId="0" applyFont="1" applyFill="1"/>
    <xf numFmtId="0" fontId="54" fillId="0" borderId="0" xfId="0" applyFont="1"/>
    <xf numFmtId="0" fontId="54" fillId="0" borderId="0" xfId="0" applyFont="1" applyAlignment="1">
      <alignment wrapText="1"/>
    </xf>
    <xf numFmtId="0" fontId="52" fillId="0" borderId="0" xfId="0" applyFont="1" applyAlignment="1">
      <alignment vertical="top"/>
    </xf>
    <xf numFmtId="0" fontId="52" fillId="6" borderId="0" xfId="0" applyFont="1" applyFill="1" applyAlignment="1">
      <alignment vertical="top"/>
    </xf>
    <xf numFmtId="0" fontId="54" fillId="0" borderId="0" xfId="0" applyFont="1" applyAlignment="1">
      <alignment vertical="top"/>
    </xf>
    <xf numFmtId="0" fontId="54" fillId="0" borderId="0" xfId="0" applyFont="1" applyAlignment="1">
      <alignment vertical="top" wrapText="1"/>
    </xf>
    <xf numFmtId="0" fontId="55" fillId="0" borderId="12" xfId="6" applyFont="1" applyBorder="1" applyAlignment="1">
      <alignment wrapText="1"/>
    </xf>
    <xf numFmtId="0" fontId="55" fillId="0" borderId="12" xfId="6" applyFont="1" applyBorder="1" applyAlignment="1">
      <alignment horizontal="center" wrapText="1"/>
    </xf>
    <xf numFmtId="15" fontId="55" fillId="0" borderId="12" xfId="6" applyNumberFormat="1" applyFont="1" applyBorder="1" applyAlignment="1">
      <alignment horizontal="center" wrapText="1"/>
    </xf>
    <xf numFmtId="15" fontId="55" fillId="0" borderId="0" xfId="6" applyNumberFormat="1" applyFont="1" applyAlignment="1">
      <alignment horizontal="center" wrapText="1"/>
    </xf>
    <xf numFmtId="15" fontId="51" fillId="0" borderId="0" xfId="6" applyNumberFormat="1" applyFont="1" applyAlignment="1">
      <alignment wrapText="1"/>
    </xf>
    <xf numFmtId="0" fontId="51" fillId="0" borderId="0" xfId="0" applyFont="1" applyAlignment="1">
      <alignment vertical="top"/>
    </xf>
    <xf numFmtId="0" fontId="51" fillId="0" borderId="0" xfId="0" applyFont="1" applyAlignment="1">
      <alignment horizontal="center" vertical="top"/>
    </xf>
    <xf numFmtId="0" fontId="51" fillId="0" borderId="0" xfId="0" applyFont="1" applyAlignment="1">
      <alignment vertical="top" wrapText="1"/>
    </xf>
    <xf numFmtId="0" fontId="55" fillId="0" borderId="0" xfId="0" applyFont="1" applyAlignment="1">
      <alignment vertical="top" wrapText="1"/>
    </xf>
    <xf numFmtId="0" fontId="56" fillId="0" borderId="0" xfId="0" applyFont="1" applyAlignment="1">
      <alignment vertical="top" wrapText="1"/>
    </xf>
    <xf numFmtId="0" fontId="51" fillId="0" borderId="0" xfId="0" applyFont="1" applyAlignment="1">
      <alignment horizontal="left" vertical="top" wrapText="1"/>
    </xf>
    <xf numFmtId="0" fontId="55" fillId="7" borderId="0" xfId="0" applyFont="1" applyFill="1" applyAlignment="1">
      <alignment vertical="top" wrapText="1"/>
    </xf>
    <xf numFmtId="0" fontId="51" fillId="7" borderId="0" xfId="0" applyFont="1" applyFill="1" applyAlignment="1">
      <alignment vertical="top" wrapText="1"/>
    </xf>
    <xf numFmtId="0" fontId="56" fillId="7" borderId="0" xfId="0" applyFont="1" applyFill="1" applyAlignment="1">
      <alignment horizontal="left" vertical="top" wrapText="1"/>
    </xf>
    <xf numFmtId="0" fontId="56" fillId="7" borderId="0" xfId="0" applyFont="1" applyFill="1" applyAlignment="1">
      <alignment vertical="top" wrapText="1"/>
    </xf>
    <xf numFmtId="0" fontId="51" fillId="7" borderId="0" xfId="0" applyFont="1" applyFill="1"/>
    <xf numFmtId="0" fontId="51" fillId="0" borderId="12" xfId="0" applyFont="1" applyBorder="1" applyAlignment="1">
      <alignment vertical="top" wrapText="1"/>
    </xf>
    <xf numFmtId="49" fontId="55" fillId="0" borderId="12" xfId="0" applyNumberFormat="1" applyFont="1" applyBorder="1" applyAlignment="1">
      <alignment vertical="top"/>
    </xf>
    <xf numFmtId="0" fontId="55" fillId="0" borderId="12" xfId="0" applyFont="1" applyBorder="1" applyAlignment="1">
      <alignment horizontal="left" vertical="top"/>
    </xf>
    <xf numFmtId="49" fontId="55" fillId="0" borderId="0" xfId="0" applyNumberFormat="1" applyFont="1" applyAlignment="1">
      <alignment vertical="top"/>
    </xf>
    <xf numFmtId="0" fontId="55" fillId="0" borderId="0" xfId="0" applyFont="1" applyAlignment="1">
      <alignment horizontal="left" vertical="top"/>
    </xf>
    <xf numFmtId="0" fontId="55" fillId="8" borderId="12" xfId="0" applyFont="1" applyFill="1" applyBorder="1" applyAlignment="1">
      <alignment vertical="top" wrapText="1"/>
    </xf>
    <xf numFmtId="0" fontId="55" fillId="0" borderId="12" xfId="0" applyFont="1" applyBorder="1" applyAlignment="1">
      <alignment vertical="top" wrapText="1"/>
    </xf>
    <xf numFmtId="0" fontId="51" fillId="11" borderId="12" xfId="0" applyFont="1" applyFill="1" applyBorder="1" applyAlignment="1">
      <alignment vertical="top" wrapText="1"/>
    </xf>
    <xf numFmtId="49" fontId="55" fillId="9" borderId="12" xfId="0" applyNumberFormat="1" applyFont="1" applyFill="1" applyBorder="1" applyAlignment="1">
      <alignment vertical="top"/>
    </xf>
    <xf numFmtId="0" fontId="55" fillId="9" borderId="12" xfId="0" applyFont="1" applyFill="1" applyBorder="1" applyAlignment="1">
      <alignment horizontal="left" vertical="top"/>
    </xf>
    <xf numFmtId="0" fontId="55" fillId="9" borderId="12" xfId="0" applyFont="1" applyFill="1" applyBorder="1" applyAlignment="1">
      <alignment vertical="top" wrapText="1"/>
    </xf>
    <xf numFmtId="0" fontId="55" fillId="12" borderId="13" xfId="9" applyFont="1" applyFill="1" applyBorder="1" applyAlignment="1">
      <alignment vertical="top" wrapText="1"/>
    </xf>
    <xf numFmtId="0" fontId="55" fillId="12" borderId="14" xfId="9" applyFont="1" applyFill="1" applyBorder="1" applyAlignment="1">
      <alignment vertical="top" wrapText="1"/>
    </xf>
    <xf numFmtId="0" fontId="55" fillId="0" borderId="0" xfId="0" applyFont="1"/>
    <xf numFmtId="0" fontId="57" fillId="13" borderId="12" xfId="5" applyFont="1" applyFill="1" applyBorder="1" applyAlignment="1">
      <alignment vertical="center" wrapText="1"/>
    </xf>
    <xf numFmtId="0" fontId="57" fillId="13" borderId="12" xfId="5" applyFont="1" applyFill="1" applyBorder="1" applyAlignment="1">
      <alignment horizontal="left" vertical="center" wrapText="1"/>
    </xf>
    <xf numFmtId="0" fontId="51" fillId="14" borderId="0" xfId="0" applyFont="1" applyFill="1"/>
    <xf numFmtId="0" fontId="57" fillId="8" borderId="12" xfId="0" applyFont="1" applyFill="1" applyBorder="1" applyAlignment="1">
      <alignment vertical="top" wrapText="1"/>
    </xf>
    <xf numFmtId="0" fontId="52" fillId="0" borderId="12" xfId="0" applyFont="1" applyBorder="1" applyAlignment="1">
      <alignment vertical="top" wrapText="1"/>
    </xf>
    <xf numFmtId="0" fontId="52" fillId="0" borderId="0" xfId="0" applyFont="1" applyAlignment="1">
      <alignment vertical="top" wrapText="1"/>
    </xf>
    <xf numFmtId="0" fontId="52" fillId="0" borderId="12" xfId="0" applyFont="1" applyBorder="1" applyAlignment="1">
      <alignment horizontal="right" vertical="top" wrapText="1"/>
    </xf>
    <xf numFmtId="0" fontId="58" fillId="0" borderId="0" xfId="0" applyFont="1"/>
    <xf numFmtId="0" fontId="59" fillId="0" borderId="0" xfId="0" applyFont="1"/>
    <xf numFmtId="0" fontId="52" fillId="0" borderId="0" xfId="0" applyFont="1" applyAlignment="1">
      <alignment horizontal="center" vertical="top"/>
    </xf>
    <xf numFmtId="0" fontId="55" fillId="0" borderId="15" xfId="0" applyFont="1" applyBorder="1" applyAlignment="1">
      <alignment vertical="top"/>
    </xf>
    <xf numFmtId="0" fontId="51" fillId="0" borderId="16" xfId="0" applyFont="1" applyBorder="1" applyAlignment="1">
      <alignment vertical="top"/>
    </xf>
    <xf numFmtId="0" fontId="51" fillId="0" borderId="17" xfId="0" applyFont="1" applyBorder="1" applyAlignment="1">
      <alignment vertical="top"/>
    </xf>
    <xf numFmtId="0" fontId="51" fillId="0" borderId="3" xfId="0" applyFont="1" applyBorder="1" applyAlignment="1">
      <alignment horizontal="left" vertical="top"/>
    </xf>
    <xf numFmtId="0" fontId="51" fillId="0" borderId="18" xfId="0" applyFont="1" applyBorder="1" applyAlignment="1">
      <alignment vertical="top"/>
    </xf>
    <xf numFmtId="0" fontId="55" fillId="7" borderId="15" xfId="0" applyFont="1" applyFill="1" applyBorder="1" applyAlignment="1">
      <alignment vertical="top"/>
    </xf>
    <xf numFmtId="0" fontId="51" fillId="7" borderId="16" xfId="0" applyFont="1" applyFill="1" applyBorder="1" applyAlignment="1">
      <alignment vertical="top"/>
    </xf>
    <xf numFmtId="0" fontId="51" fillId="7" borderId="17" xfId="0" applyFont="1" applyFill="1" applyBorder="1" applyAlignment="1">
      <alignment vertical="top"/>
    </xf>
    <xf numFmtId="0" fontId="51" fillId="7" borderId="3" xfId="0" applyFont="1" applyFill="1" applyBorder="1" applyAlignment="1">
      <alignment vertical="top"/>
    </xf>
    <xf numFmtId="0" fontId="51" fillId="7" borderId="18" xfId="0" applyFont="1" applyFill="1" applyBorder="1" applyAlignment="1">
      <alignment vertical="top" wrapText="1"/>
    </xf>
    <xf numFmtId="0" fontId="51" fillId="7" borderId="19" xfId="0" applyFont="1" applyFill="1" applyBorder="1" applyAlignment="1">
      <alignment vertical="top"/>
    </xf>
    <xf numFmtId="0" fontId="51" fillId="7" borderId="18" xfId="0" applyFont="1" applyFill="1" applyBorder="1" applyAlignment="1">
      <alignment vertical="top"/>
    </xf>
    <xf numFmtId="0" fontId="51" fillId="0" borderId="16" xfId="0" applyFont="1" applyBorder="1" applyAlignment="1">
      <alignment vertical="top" wrapText="1"/>
    </xf>
    <xf numFmtId="0" fontId="56" fillId="0" borderId="3" xfId="0" applyFont="1" applyBorder="1" applyAlignment="1">
      <alignment vertical="top" wrapText="1"/>
    </xf>
    <xf numFmtId="0" fontId="56" fillId="0" borderId="3" xfId="8" applyFont="1" applyBorder="1" applyAlignment="1">
      <alignment vertical="top" wrapText="1"/>
    </xf>
    <xf numFmtId="0" fontId="51" fillId="0" borderId="3" xfId="0" applyFont="1" applyBorder="1" applyAlignment="1">
      <alignment vertical="top" wrapText="1"/>
    </xf>
    <xf numFmtId="0" fontId="60" fillId="0" borderId="0" xfId="0" applyFont="1"/>
    <xf numFmtId="0" fontId="60" fillId="0" borderId="0" xfId="0" applyFont="1" applyAlignment="1">
      <alignment horizontal="center" vertical="top"/>
    </xf>
    <xf numFmtId="0" fontId="51" fillId="0" borderId="20" xfId="0" applyFont="1" applyBorder="1"/>
    <xf numFmtId="0" fontId="50" fillId="0" borderId="21" xfId="8" applyFont="1" applyBorder="1" applyAlignment="1" applyProtection="1">
      <alignment horizontal="center" vertical="center" wrapText="1"/>
      <protection locked="0"/>
    </xf>
    <xf numFmtId="0" fontId="52" fillId="9" borderId="0" xfId="7" applyFont="1" applyFill="1"/>
    <xf numFmtId="0" fontId="52" fillId="0" borderId="0" xfId="7" applyFont="1"/>
    <xf numFmtId="0" fontId="52" fillId="0" borderId="0" xfId="8" applyFont="1" applyAlignment="1">
      <alignment horizontal="center" vertical="top"/>
    </xf>
    <xf numFmtId="0" fontId="61" fillId="0" borderId="0" xfId="8" applyFont="1" applyAlignment="1">
      <alignment horizontal="center" vertical="center" wrapText="1"/>
    </xf>
    <xf numFmtId="0" fontId="51" fillId="0" borderId="0" xfId="8" applyFont="1" applyAlignment="1">
      <alignment vertical="top"/>
    </xf>
    <xf numFmtId="0" fontId="51" fillId="0" borderId="0" xfId="8" applyFont="1" applyAlignment="1">
      <alignment horizontal="left" vertical="top"/>
    </xf>
    <xf numFmtId="15" fontId="51" fillId="0" borderId="0" xfId="8" applyNumberFormat="1" applyFont="1" applyAlignment="1">
      <alignment horizontal="left" vertical="top"/>
    </xf>
    <xf numFmtId="0" fontId="52" fillId="0" borderId="0" xfId="8" applyFont="1"/>
    <xf numFmtId="0" fontId="55" fillId="0" borderId="12" xfId="7" applyFont="1" applyBorder="1" applyAlignment="1">
      <alignment horizontal="center" vertical="center" wrapText="1"/>
    </xf>
    <xf numFmtId="0" fontId="55" fillId="0" borderId="12" xfId="8" applyFont="1" applyBorder="1" applyAlignment="1">
      <alignment horizontal="center" vertical="center" wrapText="1"/>
    </xf>
    <xf numFmtId="0" fontId="55" fillId="9" borderId="0" xfId="7" applyFont="1" applyFill="1" applyAlignment="1">
      <alignment horizontal="center" vertical="center" wrapText="1"/>
    </xf>
    <xf numFmtId="0" fontId="55" fillId="0" borderId="0" xfId="7" applyFont="1" applyAlignment="1">
      <alignment horizontal="center" vertical="center" wrapText="1"/>
    </xf>
    <xf numFmtId="0" fontId="62" fillId="0" borderId="12" xfId="8" applyFont="1" applyBorder="1" applyAlignment="1">
      <alignment horizontal="left" vertical="top" wrapText="1"/>
    </xf>
    <xf numFmtId="0" fontId="62" fillId="9" borderId="0" xfId="7" applyFont="1" applyFill="1"/>
    <xf numFmtId="0" fontId="62" fillId="0" borderId="0" xfId="7" applyFont="1"/>
    <xf numFmtId="0" fontId="52" fillId="0" borderId="12" xfId="8" applyFont="1" applyBorder="1" applyAlignment="1">
      <alignment horizontal="left" vertical="top" wrapText="1"/>
    </xf>
    <xf numFmtId="0" fontId="52" fillId="0" borderId="12" xfId="7" applyFont="1" applyBorder="1" applyAlignment="1">
      <alignment horizontal="left" vertical="top" wrapText="1"/>
    </xf>
    <xf numFmtId="0" fontId="56" fillId="0" borderId="0" xfId="8" applyFont="1" applyAlignment="1">
      <alignment horizontal="left" vertical="top" wrapText="1"/>
    </xf>
    <xf numFmtId="0" fontId="55" fillId="0" borderId="15" xfId="8" applyFont="1" applyBorder="1" applyAlignment="1">
      <alignment vertical="top"/>
    </xf>
    <xf numFmtId="0" fontId="51" fillId="0" borderId="22" xfId="8" applyFont="1" applyBorder="1" applyAlignment="1">
      <alignment vertical="top" wrapText="1"/>
    </xf>
    <xf numFmtId="0" fontId="51" fillId="0" borderId="22" xfId="8" applyFont="1" applyBorder="1" applyAlignment="1">
      <alignment vertical="top"/>
    </xf>
    <xf numFmtId="0" fontId="51" fillId="0" borderId="16" xfId="8" applyFont="1" applyBorder="1" applyAlignment="1">
      <alignment vertical="top" wrapText="1"/>
    </xf>
    <xf numFmtId="0" fontId="52" fillId="0" borderId="20" xfId="8" applyFont="1" applyBorder="1" applyAlignment="1">
      <alignment vertical="top"/>
    </xf>
    <xf numFmtId="15" fontId="51" fillId="0" borderId="19" xfId="8" applyNumberFormat="1" applyFont="1" applyBorder="1" applyAlignment="1">
      <alignment vertical="top" wrapText="1"/>
    </xf>
    <xf numFmtId="0" fontId="60" fillId="0" borderId="0" xfId="8" applyFont="1" applyAlignment="1">
      <alignment horizontal="center" vertical="top"/>
    </xf>
    <xf numFmtId="164" fontId="51" fillId="15" borderId="1" xfId="0" applyNumberFormat="1" applyFont="1" applyFill="1" applyBorder="1" applyAlignment="1">
      <alignment horizontal="left" vertical="top" wrapText="1"/>
    </xf>
    <xf numFmtId="164" fontId="51" fillId="15" borderId="17" xfId="0" applyNumberFormat="1" applyFont="1" applyFill="1" applyBorder="1" applyAlignment="1">
      <alignment horizontal="left" vertical="top" wrapText="1"/>
    </xf>
    <xf numFmtId="164" fontId="63" fillId="15" borderId="12" xfId="0" applyNumberFormat="1" applyFont="1" applyFill="1" applyBorder="1" applyAlignment="1">
      <alignment horizontal="left" vertical="center"/>
    </xf>
    <xf numFmtId="0" fontId="63" fillId="15" borderId="12" xfId="0" applyFont="1" applyFill="1" applyBorder="1" applyAlignment="1">
      <alignment vertical="center"/>
    </xf>
    <xf numFmtId="0" fontId="63" fillId="15" borderId="12" xfId="0" applyFont="1" applyFill="1" applyBorder="1" applyAlignment="1">
      <alignment vertical="center" wrapText="1"/>
    </xf>
    <xf numFmtId="0" fontId="63" fillId="7" borderId="0" xfId="0" applyFont="1" applyFill="1" applyAlignment="1">
      <alignment vertical="center" wrapText="1"/>
    </xf>
    <xf numFmtId="0" fontId="63" fillId="0" borderId="0" xfId="0" applyFont="1" applyAlignment="1">
      <alignment vertical="center"/>
    </xf>
    <xf numFmtId="0" fontId="55" fillId="15" borderId="15" xfId="0" applyFont="1" applyFill="1" applyBorder="1" applyAlignment="1">
      <alignment horizontal="left" vertical="top" wrapText="1"/>
    </xf>
    <xf numFmtId="0" fontId="55" fillId="14" borderId="0" xfId="0" applyFont="1" applyFill="1" applyAlignment="1">
      <alignment vertical="top" wrapText="1"/>
    </xf>
    <xf numFmtId="0" fontId="55" fillId="15" borderId="17" xfId="0" applyFont="1" applyFill="1" applyBorder="1" applyAlignment="1">
      <alignment horizontal="left" vertical="top" wrapText="1"/>
    </xf>
    <xf numFmtId="0" fontId="51" fillId="15" borderId="1" xfId="0" applyFont="1" applyFill="1" applyBorder="1" applyAlignment="1">
      <alignment horizontal="left" vertical="top" wrapText="1"/>
    </xf>
    <xf numFmtId="0" fontId="55" fillId="0" borderId="3" xfId="0" applyFont="1" applyBorder="1" applyAlignment="1">
      <alignment vertical="top" wrapText="1"/>
    </xf>
    <xf numFmtId="0" fontId="51" fillId="14" borderId="0" xfId="0" applyFont="1" applyFill="1" applyAlignment="1">
      <alignment vertical="top" wrapText="1"/>
    </xf>
    <xf numFmtId="0" fontId="64" fillId="0" borderId="3" xfId="0" applyFont="1" applyBorder="1" applyAlignment="1">
      <alignment vertical="top" wrapText="1"/>
    </xf>
    <xf numFmtId="0" fontId="55" fillId="15" borderId="21" xfId="0" applyFont="1" applyFill="1" applyBorder="1" applyAlignment="1">
      <alignment vertical="top" wrapText="1"/>
    </xf>
    <xf numFmtId="0" fontId="55" fillId="15" borderId="1" xfId="0" applyFont="1" applyFill="1" applyBorder="1" applyAlignment="1">
      <alignment horizontal="left" vertical="top" wrapText="1"/>
    </xf>
    <xf numFmtId="0" fontId="56" fillId="0" borderId="3" xfId="0" applyFont="1" applyBorder="1" applyAlignment="1">
      <alignment horizontal="left" vertical="top" wrapText="1"/>
    </xf>
    <xf numFmtId="0" fontId="56" fillId="14" borderId="0" xfId="0" applyFont="1" applyFill="1" applyAlignment="1">
      <alignment horizontal="left" vertical="top" wrapText="1"/>
    </xf>
    <xf numFmtId="0" fontId="56" fillId="14" borderId="0" xfId="0" applyFont="1" applyFill="1" applyAlignment="1">
      <alignment vertical="top" wrapText="1"/>
    </xf>
    <xf numFmtId="0" fontId="56" fillId="15" borderId="1" xfId="0" applyFont="1" applyFill="1" applyBorder="1" applyAlignment="1">
      <alignment horizontal="left" vertical="top" wrapText="1"/>
    </xf>
    <xf numFmtId="2" fontId="55" fillId="15" borderId="1" xfId="0" applyNumberFormat="1" applyFont="1" applyFill="1" applyBorder="1" applyAlignment="1">
      <alignment horizontal="left" vertical="top" wrapText="1"/>
    </xf>
    <xf numFmtId="164" fontId="55" fillId="12" borderId="15" xfId="0" applyNumberFormat="1" applyFont="1" applyFill="1" applyBorder="1" applyAlignment="1">
      <alignment horizontal="left" vertical="top"/>
    </xf>
    <xf numFmtId="0" fontId="55" fillId="12" borderId="16" xfId="0" applyFont="1" applyFill="1" applyBorder="1" applyAlignment="1">
      <alignment vertical="top" wrapText="1"/>
    </xf>
    <xf numFmtId="0" fontId="55" fillId="12" borderId="17" xfId="0" applyFont="1" applyFill="1" applyBorder="1" applyAlignment="1">
      <alignment horizontal="left" vertical="top"/>
    </xf>
    <xf numFmtId="0" fontId="55" fillId="12" borderId="19" xfId="0" applyFont="1" applyFill="1" applyBorder="1" applyAlignment="1">
      <alignment vertical="top" wrapText="1"/>
    </xf>
    <xf numFmtId="0" fontId="51" fillId="0" borderId="13" xfId="0" applyFont="1" applyBorder="1" applyAlignment="1">
      <alignment vertical="top" wrapText="1"/>
    </xf>
    <xf numFmtId="0" fontId="51" fillId="0" borderId="14" xfId="0" applyFont="1" applyBorder="1" applyAlignment="1">
      <alignment vertical="top" wrapText="1"/>
    </xf>
    <xf numFmtId="0" fontId="55" fillId="12" borderId="21" xfId="0" applyFont="1" applyFill="1" applyBorder="1" applyAlignment="1">
      <alignment vertical="top" wrapText="1"/>
    </xf>
    <xf numFmtId="0" fontId="55" fillId="0" borderId="13" xfId="0" applyFont="1" applyBorder="1" applyAlignment="1">
      <alignment vertical="top" wrapText="1"/>
    </xf>
    <xf numFmtId="0" fontId="51" fillId="0" borderId="1" xfId="0" applyFont="1" applyBorder="1" applyAlignment="1">
      <alignment vertical="top" wrapText="1"/>
    </xf>
    <xf numFmtId="0" fontId="55" fillId="0" borderId="1" xfId="0" applyFont="1" applyBorder="1" applyAlignment="1">
      <alignment vertical="top" wrapText="1"/>
    </xf>
    <xf numFmtId="0" fontId="56" fillId="0" borderId="13" xfId="0" applyFont="1" applyBorder="1" applyAlignment="1">
      <alignment horizontal="left" vertical="top" wrapText="1"/>
    </xf>
    <xf numFmtId="0" fontId="56" fillId="0" borderId="1" xfId="0" applyFont="1" applyBorder="1" applyAlignment="1">
      <alignment horizontal="left" vertical="top" wrapText="1"/>
    </xf>
    <xf numFmtId="0" fontId="55" fillId="0" borderId="1" xfId="0" applyFont="1" applyBorder="1" applyAlignment="1">
      <alignment horizontal="left" vertical="top" wrapText="1"/>
    </xf>
    <xf numFmtId="0" fontId="55" fillId="14" borderId="0" xfId="0" applyFont="1" applyFill="1" applyAlignment="1">
      <alignment horizontal="left" vertical="top" wrapText="1"/>
    </xf>
    <xf numFmtId="0" fontId="56" fillId="0" borderId="1" xfId="0" applyFont="1" applyBorder="1" applyAlignment="1">
      <alignment vertical="top" wrapText="1"/>
    </xf>
    <xf numFmtId="0" fontId="56" fillId="0" borderId="13" xfId="0" applyFont="1" applyBorder="1" applyAlignment="1">
      <alignment vertical="top" wrapText="1"/>
    </xf>
    <xf numFmtId="2" fontId="55" fillId="12" borderId="17" xfId="0" applyNumberFormat="1" applyFont="1" applyFill="1" applyBorder="1" applyAlignment="1">
      <alignment horizontal="left" vertical="top"/>
    </xf>
    <xf numFmtId="0" fontId="65" fillId="12" borderId="17" xfId="0" applyFont="1" applyFill="1" applyBorder="1" applyAlignment="1">
      <alignment horizontal="left" vertical="top" wrapText="1"/>
    </xf>
    <xf numFmtId="0" fontId="56" fillId="12" borderId="18" xfId="0" applyFont="1" applyFill="1" applyBorder="1" applyAlignment="1">
      <alignment horizontal="left" vertical="top"/>
    </xf>
    <xf numFmtId="0" fontId="55" fillId="12" borderId="0" xfId="0" applyFont="1" applyFill="1" applyAlignment="1">
      <alignment horizontal="left" vertical="top"/>
    </xf>
    <xf numFmtId="0" fontId="64" fillId="0" borderId="13" xfId="0" applyFont="1" applyBorder="1" applyAlignment="1">
      <alignment vertical="top" wrapText="1"/>
    </xf>
    <xf numFmtId="0" fontId="51" fillId="12" borderId="17" xfId="0" applyFont="1" applyFill="1" applyBorder="1" applyAlignment="1">
      <alignment horizontal="left"/>
    </xf>
    <xf numFmtId="0" fontId="51" fillId="0" borderId="1" xfId="0" applyFont="1" applyBorder="1"/>
    <xf numFmtId="0" fontId="55" fillId="7" borderId="0" xfId="0" applyFont="1" applyFill="1" applyAlignment="1">
      <alignment horizontal="left" vertical="top" wrapText="1"/>
    </xf>
    <xf numFmtId="0" fontId="55" fillId="12" borderId="12" xfId="0" applyFont="1" applyFill="1" applyBorder="1" applyAlignment="1">
      <alignment vertical="top" wrapText="1"/>
    </xf>
    <xf numFmtId="2" fontId="55" fillId="12" borderId="0" xfId="0" applyNumberFormat="1" applyFont="1" applyFill="1" applyAlignment="1">
      <alignment horizontal="left" vertical="top"/>
    </xf>
    <xf numFmtId="0" fontId="51" fillId="0" borderId="0" xfId="0" applyFont="1" applyAlignment="1">
      <alignment wrapText="1"/>
    </xf>
    <xf numFmtId="0" fontId="55" fillId="16" borderId="0" xfId="9" applyFont="1" applyFill="1" applyAlignment="1">
      <alignment horizontal="left" vertical="top"/>
    </xf>
    <xf numFmtId="0" fontId="55" fillId="16" borderId="0" xfId="9" applyFont="1" applyFill="1" applyAlignment="1">
      <alignment vertical="top" wrapText="1"/>
    </xf>
    <xf numFmtId="0" fontId="51" fillId="16" borderId="0" xfId="9" applyFont="1" applyFill="1" applyAlignment="1">
      <alignment vertical="top"/>
    </xf>
    <xf numFmtId="0" fontId="52" fillId="16" borderId="0" xfId="9" applyFont="1" applyFill="1" applyAlignment="1">
      <alignment vertical="top" wrapText="1"/>
    </xf>
    <xf numFmtId="0" fontId="51" fillId="0" borderId="0" xfId="9" applyFont="1"/>
    <xf numFmtId="0" fontId="55" fillId="16" borderId="13" xfId="9" applyFont="1" applyFill="1" applyBorder="1" applyAlignment="1">
      <alignment horizontal="left" vertical="top" wrapText="1"/>
    </xf>
    <xf numFmtId="0" fontId="55" fillId="16" borderId="13" xfId="9" applyFont="1" applyFill="1" applyBorder="1" applyAlignment="1">
      <alignment vertical="top" wrapText="1"/>
    </xf>
    <xf numFmtId="0" fontId="55" fillId="16" borderId="13" xfId="9" applyFont="1" applyFill="1" applyBorder="1" applyAlignment="1">
      <alignment vertical="top"/>
    </xf>
    <xf numFmtId="0" fontId="55" fillId="16" borderId="23" xfId="9" applyFont="1" applyFill="1" applyBorder="1" applyAlignment="1">
      <alignment horizontal="left" vertical="top"/>
    </xf>
    <xf numFmtId="0" fontId="55" fillId="16" borderId="24" xfId="9" applyFont="1" applyFill="1" applyBorder="1" applyAlignment="1">
      <alignment vertical="top" wrapText="1"/>
    </xf>
    <xf numFmtId="0" fontId="55" fillId="16" borderId="14" xfId="9" applyFont="1" applyFill="1" applyBorder="1" applyAlignment="1">
      <alignment horizontal="left" vertical="top"/>
    </xf>
    <xf numFmtId="0" fontId="51" fillId="0" borderId="14" xfId="9" applyFont="1" applyBorder="1" applyAlignment="1">
      <alignment vertical="top" wrapText="1"/>
    </xf>
    <xf numFmtId="0" fontId="51" fillId="0" borderId="14" xfId="9" applyFont="1" applyBorder="1" applyAlignment="1">
      <alignment vertical="top"/>
    </xf>
    <xf numFmtId="0" fontId="52" fillId="0" borderId="14" xfId="9" applyFont="1" applyBorder="1" applyAlignment="1">
      <alignment vertical="top" wrapText="1"/>
    </xf>
    <xf numFmtId="0" fontId="55" fillId="16" borderId="12" xfId="9" applyFont="1" applyFill="1" applyBorder="1" applyAlignment="1">
      <alignment horizontal="left" vertical="top"/>
    </xf>
    <xf numFmtId="0" fontId="51" fillId="0" borderId="12" xfId="9" applyFont="1" applyBorder="1" applyAlignment="1">
      <alignment vertical="top" wrapText="1"/>
    </xf>
    <xf numFmtId="0" fontId="51" fillId="0" borderId="12" xfId="9" applyFont="1" applyBorder="1" applyAlignment="1">
      <alignment vertical="top"/>
    </xf>
    <xf numFmtId="0" fontId="52" fillId="0" borderId="12" xfId="9" applyFont="1" applyBorder="1" applyAlignment="1">
      <alignment vertical="top" wrapText="1"/>
    </xf>
    <xf numFmtId="0" fontId="55" fillId="0" borderId="0" xfId="9" applyFont="1" applyAlignment="1">
      <alignment horizontal="left" vertical="top"/>
    </xf>
    <xf numFmtId="0" fontId="51" fillId="0" borderId="0" xfId="9" applyFont="1" applyAlignment="1">
      <alignment vertical="top" wrapText="1"/>
    </xf>
    <xf numFmtId="0" fontId="51" fillId="0" borderId="0" xfId="9" applyFont="1" applyAlignment="1">
      <alignment vertical="top"/>
    </xf>
    <xf numFmtId="0" fontId="52" fillId="0" borderId="0" xfId="9" applyFont="1" applyAlignment="1">
      <alignment vertical="top" wrapText="1"/>
    </xf>
    <xf numFmtId="0" fontId="55" fillId="0" borderId="12" xfId="9" applyFont="1" applyBorder="1" applyAlignment="1">
      <alignment vertical="top" wrapText="1"/>
    </xf>
    <xf numFmtId="0" fontId="55" fillId="16" borderId="15" xfId="9" applyFont="1" applyFill="1" applyBorder="1" applyAlignment="1">
      <alignment horizontal="left" vertical="top"/>
    </xf>
    <xf numFmtId="0" fontId="55" fillId="16" borderId="22" xfId="9" applyFont="1" applyFill="1" applyBorder="1" applyAlignment="1">
      <alignment vertical="top" wrapText="1"/>
    </xf>
    <xf numFmtId="0" fontId="55" fillId="16" borderId="23" xfId="9" applyFont="1" applyFill="1" applyBorder="1" applyAlignment="1">
      <alignment horizontal="left" vertical="top" wrapText="1"/>
    </xf>
    <xf numFmtId="0" fontId="55" fillId="0" borderId="0" xfId="9" applyFont="1" applyAlignment="1">
      <alignment vertical="top" wrapText="1"/>
    </xf>
    <xf numFmtId="2" fontId="55" fillId="16" borderId="23" xfId="9" applyNumberFormat="1" applyFont="1" applyFill="1" applyBorder="1" applyAlignment="1">
      <alignment horizontal="left" vertical="top"/>
    </xf>
    <xf numFmtId="0" fontId="66" fillId="0" borderId="12" xfId="9" applyFont="1" applyBorder="1" applyAlignment="1">
      <alignment vertical="top" wrapText="1"/>
    </xf>
    <xf numFmtId="0" fontId="55" fillId="0" borderId="0" xfId="9" applyFont="1" applyAlignment="1">
      <alignment horizontal="left" vertical="top" wrapText="1"/>
    </xf>
    <xf numFmtId="0" fontId="55" fillId="16" borderId="18" xfId="9" applyFont="1" applyFill="1" applyBorder="1" applyAlignment="1">
      <alignment horizontal="left" vertical="top"/>
    </xf>
    <xf numFmtId="0" fontId="55" fillId="16" borderId="20" xfId="9" applyFont="1" applyFill="1" applyBorder="1" applyAlignment="1">
      <alignment vertical="top" wrapText="1"/>
    </xf>
    <xf numFmtId="0" fontId="52" fillId="16" borderId="3" xfId="9" applyFont="1" applyFill="1" applyBorder="1" applyAlignment="1">
      <alignment vertical="top" wrapText="1"/>
    </xf>
    <xf numFmtId="0" fontId="55" fillId="16" borderId="17" xfId="9" applyFont="1" applyFill="1" applyBorder="1" applyAlignment="1">
      <alignment horizontal="left" vertical="top"/>
    </xf>
    <xf numFmtId="0" fontId="51" fillId="16" borderId="20" xfId="9" applyFont="1" applyFill="1" applyBorder="1" applyAlignment="1">
      <alignment vertical="top"/>
    </xf>
    <xf numFmtId="0" fontId="52" fillId="16" borderId="19" xfId="9" applyFont="1" applyFill="1" applyBorder="1" applyAlignment="1">
      <alignment vertical="top" wrapText="1"/>
    </xf>
    <xf numFmtId="0" fontId="51" fillId="16" borderId="24" xfId="9" applyFont="1" applyFill="1" applyBorder="1" applyAlignment="1">
      <alignment vertical="top"/>
    </xf>
    <xf numFmtId="0" fontId="52" fillId="16" borderId="21" xfId="9" applyFont="1" applyFill="1" applyBorder="1" applyAlignment="1">
      <alignment vertical="top" wrapText="1"/>
    </xf>
    <xf numFmtId="0" fontId="67" fillId="0" borderId="12" xfId="9" applyFont="1" applyBorder="1" applyAlignment="1">
      <alignment vertical="top" wrapText="1"/>
    </xf>
    <xf numFmtId="0" fontId="51" fillId="16" borderId="22" xfId="9" applyFont="1" applyFill="1" applyBorder="1" applyAlignment="1">
      <alignment vertical="top"/>
    </xf>
    <xf numFmtId="0" fontId="52" fillId="16" borderId="16" xfId="9" applyFont="1" applyFill="1" applyBorder="1" applyAlignment="1">
      <alignment vertical="top" wrapText="1"/>
    </xf>
    <xf numFmtId="0" fontId="68" fillId="16" borderId="20" xfId="9" applyFont="1" applyFill="1" applyBorder="1" applyAlignment="1">
      <alignment vertical="top" wrapText="1"/>
    </xf>
    <xf numFmtId="0" fontId="55" fillId="12" borderId="23" xfId="9" applyFont="1" applyFill="1" applyBorder="1" applyAlignment="1">
      <alignment horizontal="left" vertical="top"/>
    </xf>
    <xf numFmtId="0" fontId="55" fillId="12" borderId="24" xfId="9" applyFont="1" applyFill="1" applyBorder="1" applyAlignment="1">
      <alignment vertical="top" wrapText="1"/>
    </xf>
    <xf numFmtId="0" fontId="55" fillId="16" borderId="15" xfId="9" applyFont="1" applyFill="1" applyBorder="1" applyAlignment="1">
      <alignment horizontal="left" vertical="top" wrapText="1"/>
    </xf>
    <xf numFmtId="0" fontId="51" fillId="16" borderId="24" xfId="0" applyFont="1" applyFill="1" applyBorder="1" applyAlignment="1">
      <alignment vertical="top"/>
    </xf>
    <xf numFmtId="0" fontId="51" fillId="16" borderId="21" xfId="0" applyFont="1" applyFill="1" applyBorder="1" applyAlignment="1">
      <alignment vertical="top"/>
    </xf>
    <xf numFmtId="0" fontId="51" fillId="16" borderId="24" xfId="0" applyFont="1" applyFill="1" applyBorder="1" applyAlignment="1">
      <alignment vertical="top" wrapText="1"/>
    </xf>
    <xf numFmtId="0" fontId="51" fillId="16" borderId="21" xfId="0" applyFont="1" applyFill="1" applyBorder="1" applyAlignment="1">
      <alignment vertical="top" wrapText="1"/>
    </xf>
    <xf numFmtId="0" fontId="51" fillId="12" borderId="24" xfId="0" applyFont="1" applyFill="1" applyBorder="1" applyAlignment="1">
      <alignment vertical="top" wrapText="1"/>
    </xf>
    <xf numFmtId="0" fontId="51" fillId="12" borderId="21" xfId="0" applyFont="1" applyFill="1" applyBorder="1" applyAlignment="1">
      <alignment vertical="top" wrapText="1"/>
    </xf>
    <xf numFmtId="0" fontId="51" fillId="16" borderId="22" xfId="0" applyFont="1" applyFill="1" applyBorder="1" applyAlignment="1">
      <alignment vertical="top" wrapText="1"/>
    </xf>
    <xf numFmtId="0" fontId="51" fillId="16" borderId="16" xfId="0" applyFont="1" applyFill="1" applyBorder="1" applyAlignment="1">
      <alignment vertical="top" wrapText="1"/>
    </xf>
    <xf numFmtId="0" fontId="55" fillId="11" borderId="12" xfId="9" applyFont="1" applyFill="1" applyBorder="1" applyAlignment="1">
      <alignment vertical="top" wrapText="1"/>
    </xf>
    <xf numFmtId="0" fontId="55" fillId="11" borderId="14" xfId="9" applyFont="1" applyFill="1" applyBorder="1" applyAlignment="1">
      <alignment vertical="top" wrapText="1"/>
    </xf>
    <xf numFmtId="0" fontId="51" fillId="16" borderId="20" xfId="0" applyFont="1" applyFill="1" applyBorder="1" applyAlignment="1">
      <alignment vertical="top" wrapText="1"/>
    </xf>
    <xf numFmtId="0" fontId="51" fillId="16" borderId="19" xfId="0" applyFont="1" applyFill="1" applyBorder="1" applyAlignment="1">
      <alignment vertical="top" wrapText="1"/>
    </xf>
    <xf numFmtId="0" fontId="51" fillId="16" borderId="0" xfId="0" applyFont="1" applyFill="1" applyAlignment="1">
      <alignment vertical="top" wrapText="1"/>
    </xf>
    <xf numFmtId="0" fontId="51" fillId="16" borderId="3" xfId="0" applyFont="1" applyFill="1" applyBorder="1" applyAlignment="1">
      <alignment vertical="top" wrapText="1"/>
    </xf>
    <xf numFmtId="0" fontId="51" fillId="16" borderId="0" xfId="0" applyFont="1" applyFill="1" applyAlignment="1">
      <alignment vertical="top"/>
    </xf>
    <xf numFmtId="0" fontId="51" fillId="16" borderId="3" xfId="0" applyFont="1" applyFill="1" applyBorder="1" applyAlignment="1">
      <alignment vertical="top"/>
    </xf>
    <xf numFmtId="0" fontId="51" fillId="16" borderId="20" xfId="0" applyFont="1" applyFill="1" applyBorder="1" applyAlignment="1">
      <alignment vertical="top"/>
    </xf>
    <xf numFmtId="0" fontId="51" fillId="16" borderId="19" xfId="0" applyFont="1" applyFill="1" applyBorder="1" applyAlignment="1">
      <alignment vertical="top"/>
    </xf>
    <xf numFmtId="0" fontId="57" fillId="12" borderId="0" xfId="0" applyFont="1" applyFill="1" applyAlignment="1">
      <alignment vertical="top"/>
    </xf>
    <xf numFmtId="0" fontId="52" fillId="12" borderId="0" xfId="0" applyFont="1" applyFill="1" applyAlignment="1">
      <alignment vertical="top"/>
    </xf>
    <xf numFmtId="0" fontId="57" fillId="12" borderId="12" xfId="0" applyFont="1" applyFill="1" applyBorder="1" applyAlignment="1">
      <alignment vertical="top"/>
    </xf>
    <xf numFmtId="0" fontId="57" fillId="12" borderId="12" xfId="0" applyFont="1" applyFill="1" applyBorder="1" applyAlignment="1">
      <alignment vertical="top" wrapText="1"/>
    </xf>
    <xf numFmtId="0" fontId="57" fillId="12" borderId="0" xfId="0" applyFont="1" applyFill="1" applyAlignment="1">
      <alignment vertical="top" wrapText="1"/>
    </xf>
    <xf numFmtId="0" fontId="56" fillId="0" borderId="3" xfId="0" applyFont="1" applyBorder="1" applyAlignment="1">
      <alignment vertical="top"/>
    </xf>
    <xf numFmtId="0" fontId="55" fillId="15" borderId="12" xfId="0" applyFont="1" applyFill="1" applyBorder="1" applyAlignment="1">
      <alignment horizontal="left" vertical="top" wrapText="1"/>
    </xf>
    <xf numFmtId="0" fontId="55" fillId="15" borderId="12" xfId="0" applyFont="1" applyFill="1" applyBorder="1" applyAlignment="1">
      <alignment wrapText="1"/>
    </xf>
    <xf numFmtId="0" fontId="56" fillId="17" borderId="14" xfId="0" applyFont="1" applyFill="1" applyBorder="1" applyAlignment="1">
      <alignment vertical="top" wrapText="1"/>
    </xf>
    <xf numFmtId="0" fontId="56" fillId="17" borderId="12" xfId="0" applyFont="1" applyFill="1" applyBorder="1" applyAlignment="1">
      <alignment vertical="top" wrapText="1"/>
    </xf>
    <xf numFmtId="0" fontId="55" fillId="0" borderId="0" xfId="0" applyFont="1" applyAlignment="1">
      <alignment horizontal="left" vertical="top" wrapText="1"/>
    </xf>
    <xf numFmtId="0" fontId="51" fillId="7" borderId="0" xfId="0" applyFont="1" applyFill="1" applyAlignment="1">
      <alignment horizontal="left" vertical="top" wrapText="1"/>
    </xf>
    <xf numFmtId="0" fontId="51" fillId="0" borderId="3" xfId="0" applyFont="1" applyBorder="1" applyAlignment="1">
      <alignment horizontal="left" vertical="top" wrapText="1"/>
    </xf>
    <xf numFmtId="0" fontId="69" fillId="15" borderId="1" xfId="0" applyFont="1" applyFill="1" applyBorder="1" applyAlignment="1">
      <alignment horizontal="left" vertical="top" wrapText="1"/>
    </xf>
    <xf numFmtId="0" fontId="51" fillId="15" borderId="17" xfId="0" applyFont="1" applyFill="1" applyBorder="1" applyAlignment="1">
      <alignment horizontal="left" vertical="top" wrapText="1"/>
    </xf>
    <xf numFmtId="0" fontId="70" fillId="15" borderId="17" xfId="0" applyFont="1" applyFill="1" applyBorder="1" applyAlignment="1">
      <alignment horizontal="left" vertical="top" wrapText="1"/>
    </xf>
    <xf numFmtId="0" fontId="59" fillId="0" borderId="3" xfId="0" applyFont="1" applyBorder="1" applyAlignment="1">
      <alignment vertical="top" wrapText="1"/>
    </xf>
    <xf numFmtId="164" fontId="70" fillId="15" borderId="1" xfId="0" applyNumberFormat="1" applyFont="1" applyFill="1" applyBorder="1" applyAlignment="1">
      <alignment horizontal="left" vertical="top" wrapText="1"/>
    </xf>
    <xf numFmtId="0" fontId="70" fillId="15" borderId="1" xfId="0" applyFont="1" applyFill="1" applyBorder="1" applyAlignment="1">
      <alignment horizontal="left" vertical="top" wrapText="1"/>
    </xf>
    <xf numFmtId="0" fontId="69" fillId="15" borderId="17" xfId="0" applyFont="1" applyFill="1" applyBorder="1" applyAlignment="1">
      <alignment horizontal="left" vertical="top" wrapText="1"/>
    </xf>
    <xf numFmtId="0" fontId="69" fillId="15" borderId="21" xfId="0" applyFont="1" applyFill="1" applyBorder="1" applyAlignment="1">
      <alignment vertical="top" wrapText="1"/>
    </xf>
    <xf numFmtId="0" fontId="71" fillId="14" borderId="0" xfId="0" applyFont="1" applyFill="1" applyAlignment="1">
      <alignment vertical="top" wrapText="1"/>
    </xf>
    <xf numFmtId="0" fontId="72" fillId="0" borderId="0" xfId="0" applyFont="1"/>
    <xf numFmtId="0" fontId="72" fillId="15" borderId="1" xfId="0" applyFont="1" applyFill="1" applyBorder="1" applyAlignment="1">
      <alignment horizontal="left" vertical="top" wrapText="1"/>
    </xf>
    <xf numFmtId="0" fontId="72" fillId="14" borderId="0" xfId="0" applyFont="1" applyFill="1" applyAlignment="1">
      <alignment vertical="top" wrapText="1"/>
    </xf>
    <xf numFmtId="0" fontId="51" fillId="12" borderId="12" xfId="0" applyFont="1" applyFill="1" applyBorder="1" applyAlignment="1">
      <alignment vertical="top" wrapText="1"/>
    </xf>
    <xf numFmtId="0" fontId="73" fillId="12" borderId="0" xfId="0" applyFont="1" applyFill="1" applyAlignment="1">
      <alignment vertical="top"/>
    </xf>
    <xf numFmtId="0" fontId="74" fillId="12" borderId="3" xfId="0" applyFont="1" applyFill="1" applyBorder="1" applyAlignment="1">
      <alignment vertical="top" wrapText="1"/>
    </xf>
    <xf numFmtId="0" fontId="75" fillId="12" borderId="3" xfId="0" applyFont="1" applyFill="1" applyBorder="1" applyAlignment="1">
      <alignment vertical="top" wrapText="1"/>
    </xf>
    <xf numFmtId="0" fontId="55" fillId="13" borderId="12" xfId="0" applyFont="1" applyFill="1" applyBorder="1" applyAlignment="1">
      <alignment vertical="top" wrapText="1"/>
    </xf>
    <xf numFmtId="0" fontId="76" fillId="14" borderId="0" xfId="0" applyFont="1" applyFill="1"/>
    <xf numFmtId="0" fontId="76" fillId="0" borderId="0" xfId="0" applyFont="1"/>
    <xf numFmtId="0" fontId="76" fillId="18" borderId="0" xfId="0" applyFont="1" applyFill="1"/>
    <xf numFmtId="0" fontId="52" fillId="0" borderId="23" xfId="8" applyFont="1" applyBorder="1" applyAlignment="1">
      <alignment horizontal="center" vertical="center"/>
    </xf>
    <xf numFmtId="0" fontId="51" fillId="16" borderId="20" xfId="0" applyFont="1" applyFill="1" applyBorder="1" applyAlignment="1">
      <alignment horizontal="center" vertical="top" wrapText="1"/>
    </xf>
    <xf numFmtId="0" fontId="64" fillId="0" borderId="1" xfId="0" applyFont="1" applyBorder="1" applyAlignment="1">
      <alignment vertical="top" wrapText="1"/>
    </xf>
    <xf numFmtId="0" fontId="55" fillId="12" borderId="22" xfId="9" applyFont="1" applyFill="1" applyBorder="1" applyAlignment="1">
      <alignment vertical="top" wrapText="1"/>
    </xf>
    <xf numFmtId="0" fontId="55" fillId="12" borderId="0" xfId="9" applyFont="1" applyFill="1" applyAlignment="1">
      <alignment vertical="top" wrapText="1"/>
    </xf>
    <xf numFmtId="0" fontId="55" fillId="12" borderId="20" xfId="9" applyFont="1" applyFill="1" applyBorder="1" applyAlignment="1">
      <alignment vertical="top" wrapText="1"/>
    </xf>
    <xf numFmtId="0" fontId="52" fillId="14" borderId="0" xfId="0" applyFont="1" applyFill="1" applyAlignment="1">
      <alignment vertical="top" wrapText="1"/>
    </xf>
    <xf numFmtId="0" fontId="52" fillId="14" borderId="0" xfId="0" applyFont="1" applyFill="1"/>
    <xf numFmtId="0" fontId="57" fillId="14" borderId="0" xfId="0" applyFont="1" applyFill="1" applyAlignment="1">
      <alignment vertical="top" wrapText="1"/>
    </xf>
    <xf numFmtId="0" fontId="52" fillId="14" borderId="12" xfId="0" applyFont="1" applyFill="1" applyBorder="1" applyAlignment="1">
      <alignment vertical="top" wrapText="1"/>
    </xf>
    <xf numFmtId="0" fontId="57" fillId="12" borderId="13" xfId="0" applyFont="1" applyFill="1" applyBorder="1" applyAlignment="1">
      <alignment vertical="top"/>
    </xf>
    <xf numFmtId="0" fontId="57" fillId="19" borderId="12" xfId="0" applyFont="1" applyFill="1" applyBorder="1" applyAlignment="1">
      <alignment vertical="top"/>
    </xf>
    <xf numFmtId="0" fontId="57" fillId="19" borderId="25" xfId="0" applyFont="1" applyFill="1" applyBorder="1" applyAlignment="1">
      <alignment vertical="top" wrapText="1"/>
    </xf>
    <xf numFmtId="0" fontId="57" fillId="19" borderId="26" xfId="0" applyFont="1" applyFill="1" applyBorder="1" applyAlignment="1">
      <alignment vertical="top"/>
    </xf>
    <xf numFmtId="0" fontId="57" fillId="19" borderId="27" xfId="0" applyFont="1" applyFill="1" applyBorder="1" applyAlignment="1">
      <alignment vertical="top"/>
    </xf>
    <xf numFmtId="0" fontId="52" fillId="19" borderId="28" xfId="0" applyFont="1" applyFill="1" applyBorder="1" applyAlignment="1">
      <alignment vertical="top"/>
    </xf>
    <xf numFmtId="0" fontId="57" fillId="12" borderId="23" xfId="0" applyFont="1" applyFill="1" applyBorder="1" applyAlignment="1">
      <alignment vertical="top" wrapText="1"/>
    </xf>
    <xf numFmtId="0" fontId="57" fillId="19" borderId="12" xfId="0" applyFont="1" applyFill="1" applyBorder="1" applyAlignment="1">
      <alignment vertical="top" wrapText="1"/>
    </xf>
    <xf numFmtId="0" fontId="57" fillId="19" borderId="29" xfId="0" applyFont="1" applyFill="1" applyBorder="1" applyAlignment="1">
      <alignment vertical="top" wrapText="1"/>
    </xf>
    <xf numFmtId="0" fontId="57" fillId="19" borderId="14" xfId="0" applyFont="1" applyFill="1" applyBorder="1" applyAlignment="1">
      <alignment vertical="top" wrapText="1"/>
    </xf>
    <xf numFmtId="0" fontId="57" fillId="19" borderId="30" xfId="0" applyFont="1" applyFill="1" applyBorder="1" applyAlignment="1">
      <alignment vertical="top" wrapText="1"/>
    </xf>
    <xf numFmtId="0" fontId="57" fillId="19" borderId="31" xfId="0" applyFont="1" applyFill="1" applyBorder="1" applyAlignment="1">
      <alignment vertical="top" wrapText="1"/>
    </xf>
    <xf numFmtId="0" fontId="57" fillId="19" borderId="6" xfId="0" applyFont="1" applyFill="1" applyBorder="1" applyAlignment="1">
      <alignment vertical="top" wrapText="1"/>
    </xf>
    <xf numFmtId="0" fontId="57" fillId="12" borderId="21" xfId="0" applyFont="1" applyFill="1" applyBorder="1" applyAlignment="1">
      <alignment vertical="top" wrapText="1"/>
    </xf>
    <xf numFmtId="0" fontId="77" fillId="0" borderId="12" xfId="0" applyFont="1" applyBorder="1" applyAlignment="1">
      <alignment vertical="top" wrapText="1"/>
    </xf>
    <xf numFmtId="0" fontId="78" fillId="8" borderId="12" xfId="0" applyFont="1" applyFill="1" applyBorder="1" applyAlignment="1">
      <alignment vertical="top" wrapText="1"/>
    </xf>
    <xf numFmtId="0" fontId="77" fillId="0" borderId="14" xfId="0" applyFont="1" applyBorder="1" applyAlignment="1">
      <alignment vertical="top" wrapText="1"/>
    </xf>
    <xf numFmtId="0" fontId="77" fillId="0" borderId="14" xfId="0" applyFont="1" applyBorder="1" applyAlignment="1">
      <alignment vertical="top"/>
    </xf>
    <xf numFmtId="0" fontId="77" fillId="0" borderId="0" xfId="0" applyFont="1" applyAlignment="1">
      <alignment vertical="top" wrapText="1"/>
    </xf>
    <xf numFmtId="0" fontId="77" fillId="20" borderId="12" xfId="0" applyFont="1" applyFill="1" applyBorder="1" applyAlignment="1">
      <alignment vertical="top" wrapText="1"/>
    </xf>
    <xf numFmtId="0" fontId="77" fillId="20" borderId="12" xfId="0" applyFont="1" applyFill="1" applyBorder="1" applyAlignment="1">
      <alignment vertical="top"/>
    </xf>
    <xf numFmtId="0" fontId="52" fillId="0" borderId="12" xfId="0" applyFont="1" applyBorder="1" applyAlignment="1">
      <alignment vertical="top"/>
    </xf>
    <xf numFmtId="0" fontId="79" fillId="0" borderId="3" xfId="0" applyFont="1" applyBorder="1" applyAlignment="1">
      <alignment vertical="top" wrapText="1"/>
    </xf>
    <xf numFmtId="0" fontId="55" fillId="0" borderId="16" xfId="0" applyFont="1" applyBorder="1" applyAlignment="1">
      <alignment vertical="top" wrapText="1"/>
    </xf>
    <xf numFmtId="0" fontId="80" fillId="0" borderId="14" xfId="0" applyFont="1" applyBorder="1" applyAlignment="1">
      <alignment vertical="top" wrapText="1"/>
    </xf>
    <xf numFmtId="0" fontId="80" fillId="0" borderId="0" xfId="0" applyFont="1" applyAlignment="1">
      <alignment vertical="top" wrapText="1"/>
    </xf>
    <xf numFmtId="0" fontId="57" fillId="13" borderId="24" xfId="5" applyFont="1" applyFill="1" applyBorder="1" applyAlignment="1">
      <alignment horizontal="left" vertical="center" wrapText="1"/>
    </xf>
    <xf numFmtId="0" fontId="57" fillId="13" borderId="21" xfId="5" applyFont="1" applyFill="1" applyBorder="1" applyAlignment="1">
      <alignment horizontal="left" vertical="center" wrapText="1"/>
    </xf>
    <xf numFmtId="0" fontId="57" fillId="13" borderId="23" xfId="5" applyFont="1" applyFill="1" applyBorder="1" applyAlignment="1">
      <alignment horizontal="left" vertical="center"/>
    </xf>
    <xf numFmtId="0" fontId="63" fillId="13" borderId="24" xfId="0" applyFont="1" applyFill="1" applyBorder="1"/>
    <xf numFmtId="0" fontId="57" fillId="13" borderId="21" xfId="0" applyFont="1" applyFill="1" applyBorder="1" applyAlignment="1">
      <alignment wrapText="1"/>
    </xf>
    <xf numFmtId="0" fontId="57" fillId="13" borderId="12" xfId="5" applyFont="1" applyFill="1" applyBorder="1" applyAlignment="1">
      <alignment vertical="center" textRotation="90" wrapText="1"/>
    </xf>
    <xf numFmtId="0" fontId="52" fillId="11" borderId="12" xfId="0" applyFont="1" applyFill="1" applyBorder="1"/>
    <xf numFmtId="0" fontId="52" fillId="11" borderId="12" xfId="0" applyFont="1" applyFill="1" applyBorder="1" applyAlignment="1">
      <alignment wrapText="1"/>
    </xf>
    <xf numFmtId="0" fontId="52" fillId="0" borderId="12" xfId="0" applyFont="1" applyBorder="1"/>
    <xf numFmtId="0" fontId="52" fillId="0" borderId="12" xfId="0" applyFont="1" applyBorder="1" applyAlignment="1">
      <alignment wrapText="1"/>
    </xf>
    <xf numFmtId="0" fontId="52" fillId="0" borderId="0" xfId="0" applyFont="1" applyAlignment="1">
      <alignment wrapText="1"/>
    </xf>
    <xf numFmtId="164" fontId="55" fillId="15" borderId="15" xfId="0" applyNumberFormat="1" applyFont="1" applyFill="1" applyBorder="1" applyAlignment="1" applyProtection="1">
      <alignment horizontal="left" vertical="top" wrapText="1"/>
      <protection locked="0"/>
    </xf>
    <xf numFmtId="0" fontId="55" fillId="15" borderId="22" xfId="0" applyFont="1" applyFill="1" applyBorder="1" applyAlignment="1" applyProtection="1">
      <alignment vertical="top"/>
      <protection locked="0"/>
    </xf>
    <xf numFmtId="0" fontId="74" fillId="15" borderId="22" xfId="0" applyFont="1" applyFill="1" applyBorder="1" applyAlignment="1" applyProtection="1">
      <alignment vertical="top" wrapText="1"/>
      <protection locked="0"/>
    </xf>
    <xf numFmtId="0" fontId="59" fillId="15" borderId="38" xfId="0" applyFont="1" applyFill="1" applyBorder="1" applyAlignment="1" applyProtection="1">
      <alignment vertical="top" wrapText="1"/>
      <protection locked="0"/>
    </xf>
    <xf numFmtId="0" fontId="51" fillId="14" borderId="0" xfId="0" applyFont="1" applyFill="1" applyAlignment="1" applyProtection="1">
      <alignment vertical="top" wrapText="1"/>
      <protection locked="0"/>
    </xf>
    <xf numFmtId="164" fontId="55" fillId="15" borderId="17" xfId="0" applyNumberFormat="1" applyFont="1" applyFill="1" applyBorder="1" applyAlignment="1" applyProtection="1">
      <alignment horizontal="left" vertical="top" wrapText="1"/>
      <protection locked="0"/>
    </xf>
    <xf numFmtId="0" fontId="55" fillId="15" borderId="20" xfId="0" applyFont="1" applyFill="1" applyBorder="1" applyAlignment="1" applyProtection="1">
      <alignment vertical="top" wrapText="1"/>
      <protection locked="0"/>
    </xf>
    <xf numFmtId="0" fontId="81" fillId="15" borderId="19" xfId="0" applyFont="1" applyFill="1" applyBorder="1" applyAlignment="1" applyProtection="1">
      <alignment vertical="top" wrapText="1"/>
      <protection locked="0"/>
    </xf>
    <xf numFmtId="164" fontId="51" fillId="15" borderId="17" xfId="0" applyNumberFormat="1" applyFont="1" applyFill="1" applyBorder="1" applyAlignment="1" applyProtection="1">
      <alignment horizontal="left" vertical="top" wrapText="1"/>
      <protection locked="0"/>
    </xf>
    <xf numFmtId="0" fontId="51" fillId="0" borderId="15" xfId="0" applyFont="1" applyBorder="1" applyAlignment="1" applyProtection="1">
      <alignment vertical="top" wrapText="1"/>
      <protection locked="0"/>
    </xf>
    <xf numFmtId="0" fontId="79" fillId="0" borderId="22" xfId="0" applyFont="1" applyBorder="1" applyAlignment="1" applyProtection="1">
      <alignment vertical="top" wrapText="1"/>
      <protection locked="0"/>
    </xf>
    <xf numFmtId="0" fontId="75" fillId="0" borderId="16"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79" fillId="0" borderId="0" xfId="0" applyFont="1" applyAlignment="1" applyProtection="1">
      <alignment vertical="top" wrapText="1"/>
      <protection locked="0"/>
    </xf>
    <xf numFmtId="0" fontId="52" fillId="12" borderId="17" xfId="0" applyFont="1" applyFill="1" applyBorder="1" applyAlignment="1">
      <alignment vertical="top" wrapText="1"/>
    </xf>
    <xf numFmtId="0" fontId="75" fillId="0" borderId="3" xfId="0" applyFont="1" applyBorder="1" applyAlignment="1">
      <alignment vertical="top" wrapText="1"/>
    </xf>
    <xf numFmtId="0" fontId="51" fillId="0" borderId="0" xfId="0" applyFont="1" applyAlignment="1" applyProtection="1">
      <alignment vertical="top"/>
      <protection locked="0"/>
    </xf>
    <xf numFmtId="0" fontId="70" fillId="12" borderId="0" xfId="0" applyFont="1" applyFill="1" applyAlignment="1">
      <alignment vertical="top" wrapText="1"/>
    </xf>
    <xf numFmtId="164" fontId="51" fillId="15" borderId="0" xfId="0" applyNumberFormat="1" applyFont="1" applyFill="1" applyAlignment="1" applyProtection="1">
      <alignment horizontal="left" vertical="top" wrapText="1"/>
      <protection locked="0"/>
    </xf>
    <xf numFmtId="0" fontId="51" fillId="0" borderId="0" xfId="0" applyFont="1" applyAlignment="1" applyProtection="1">
      <alignment vertical="top" wrapText="1"/>
      <protection locked="0"/>
    </xf>
    <xf numFmtId="0" fontId="59" fillId="0" borderId="0" xfId="0" applyFont="1" applyAlignment="1" applyProtection="1">
      <alignment vertical="top" wrapText="1"/>
      <protection locked="0"/>
    </xf>
    <xf numFmtId="0" fontId="55" fillId="15" borderId="24" xfId="0" applyFont="1" applyFill="1" applyBorder="1" applyAlignment="1" applyProtection="1">
      <alignment vertical="top"/>
      <protection locked="0"/>
    </xf>
    <xf numFmtId="0" fontId="59" fillId="15" borderId="21" xfId="0" applyFont="1" applyFill="1" applyBorder="1" applyAlignment="1" applyProtection="1">
      <alignment vertical="top" wrapText="1"/>
      <protection locked="0"/>
    </xf>
    <xf numFmtId="164" fontId="51" fillId="15" borderId="1" xfId="0" applyNumberFormat="1" applyFont="1" applyFill="1" applyBorder="1" applyAlignment="1" applyProtection="1">
      <alignment horizontal="left" vertical="top" wrapText="1"/>
      <protection locked="0"/>
    </xf>
    <xf numFmtId="0" fontId="51" fillId="0" borderId="38" xfId="0" applyFont="1" applyBorder="1" applyAlignment="1" applyProtection="1">
      <alignment vertical="top" wrapText="1"/>
      <protection locked="0"/>
    </xf>
    <xf numFmtId="0" fontId="59" fillId="0" borderId="3" xfId="0" applyFont="1" applyBorder="1" applyAlignment="1" applyProtection="1">
      <alignment vertical="top" wrapText="1"/>
      <protection locked="0"/>
    </xf>
    <xf numFmtId="0" fontId="82" fillId="0" borderId="3" xfId="0" applyFont="1" applyBorder="1" applyAlignment="1" applyProtection="1">
      <alignment vertical="top" wrapText="1"/>
      <protection locked="0"/>
    </xf>
    <xf numFmtId="0" fontId="75" fillId="0" borderId="3" xfId="0" applyFont="1" applyBorder="1" applyAlignment="1" applyProtection="1">
      <alignment vertical="top" wrapText="1"/>
      <protection locked="0"/>
    </xf>
    <xf numFmtId="0" fontId="51" fillId="11" borderId="0" xfId="0" applyFont="1" applyFill="1" applyAlignment="1" applyProtection="1">
      <alignment vertical="top" wrapText="1"/>
      <protection locked="0"/>
    </xf>
    <xf numFmtId="0" fontId="55" fillId="15" borderId="24" xfId="0" applyFont="1" applyFill="1" applyBorder="1" applyAlignment="1" applyProtection="1">
      <alignment vertical="top" wrapText="1"/>
      <protection locked="0"/>
    </xf>
    <xf numFmtId="0" fontId="51" fillId="15" borderId="24" xfId="0" applyFont="1" applyFill="1" applyBorder="1" applyAlignment="1" applyProtection="1">
      <alignment vertical="top" wrapText="1"/>
      <protection locked="0"/>
    </xf>
    <xf numFmtId="0" fontId="51" fillId="0" borderId="24" xfId="0" applyFont="1" applyBorder="1" applyAlignment="1" applyProtection="1">
      <alignment vertical="top" wrapText="1"/>
      <protection locked="0"/>
    </xf>
    <xf numFmtId="0" fontId="59" fillId="0" borderId="16" xfId="0" applyFont="1" applyBorder="1" applyAlignment="1" applyProtection="1">
      <alignment vertical="top" wrapText="1"/>
      <protection locked="0"/>
    </xf>
    <xf numFmtId="0" fontId="81" fillId="15" borderId="21" xfId="0" applyFont="1" applyFill="1" applyBorder="1" applyAlignment="1" applyProtection="1">
      <alignment vertical="top" wrapText="1"/>
      <protection locked="0"/>
    </xf>
    <xf numFmtId="0" fontId="82" fillId="0" borderId="0" xfId="0" applyFont="1" applyAlignment="1" applyProtection="1">
      <alignment vertical="top"/>
      <protection locked="0"/>
    </xf>
    <xf numFmtId="0" fontId="51" fillId="12" borderId="0" xfId="0" applyFont="1" applyFill="1" applyAlignment="1">
      <alignment vertical="top" wrapText="1"/>
    </xf>
    <xf numFmtId="2" fontId="79" fillId="0" borderId="0" xfId="0" applyNumberFormat="1" applyFont="1" applyAlignment="1" applyProtection="1">
      <alignment vertical="top" wrapText="1"/>
      <protection locked="0"/>
    </xf>
    <xf numFmtId="0" fontId="59" fillId="0" borderId="3" xfId="0" applyFont="1" applyBorder="1" applyAlignment="1" applyProtection="1">
      <alignment vertical="top"/>
      <protection locked="0"/>
    </xf>
    <xf numFmtId="0" fontId="51" fillId="0" borderId="39" xfId="0" applyFont="1" applyBorder="1" applyAlignment="1" applyProtection="1">
      <alignment vertical="top" wrapText="1"/>
      <protection locked="0"/>
    </xf>
    <xf numFmtId="0" fontId="39" fillId="0" borderId="3" xfId="0" applyFont="1" applyBorder="1" applyAlignment="1" applyProtection="1">
      <alignment vertical="top" wrapText="1"/>
      <protection locked="0"/>
    </xf>
    <xf numFmtId="0" fontId="51" fillId="11" borderId="17" xfId="0" applyFont="1" applyFill="1" applyBorder="1" applyAlignment="1" applyProtection="1">
      <alignment horizontal="right" vertical="top" wrapText="1"/>
      <protection locked="0"/>
    </xf>
    <xf numFmtId="0" fontId="79" fillId="11" borderId="0" xfId="0" applyFont="1" applyFill="1" applyAlignment="1" applyProtection="1">
      <alignment vertical="top" wrapText="1"/>
      <protection locked="0"/>
    </xf>
    <xf numFmtId="0" fontId="75" fillId="11" borderId="3" xfId="0" applyFont="1" applyFill="1" applyBorder="1" applyAlignment="1" applyProtection="1">
      <alignment vertical="top" wrapText="1"/>
      <protection locked="0"/>
    </xf>
    <xf numFmtId="0" fontId="51" fillId="11" borderId="17" xfId="0" applyFont="1" applyFill="1" applyBorder="1" applyAlignment="1" applyProtection="1">
      <alignment vertical="top" wrapText="1"/>
      <protection locked="0"/>
    </xf>
    <xf numFmtId="0" fontId="51" fillId="0" borderId="18" xfId="0" applyFont="1" applyBorder="1" applyAlignment="1" applyProtection="1">
      <alignment horizontal="left" vertical="top" wrapText="1"/>
      <protection locked="0"/>
    </xf>
    <xf numFmtId="0" fontId="51" fillId="0" borderId="20" xfId="0" applyFont="1" applyBorder="1" applyAlignment="1" applyProtection="1">
      <alignment vertical="top" wrapText="1"/>
      <protection locked="0"/>
    </xf>
    <xf numFmtId="0" fontId="59" fillId="0" borderId="19" xfId="0" applyFont="1" applyBorder="1" applyAlignment="1" applyProtection="1">
      <alignment vertical="top" wrapText="1"/>
      <protection locked="0"/>
    </xf>
    <xf numFmtId="164" fontId="51" fillId="15" borderId="1" xfId="0" applyNumberFormat="1" applyFont="1" applyFill="1" applyBorder="1" applyAlignment="1" applyProtection="1">
      <alignment vertical="top"/>
      <protection locked="0"/>
    </xf>
    <xf numFmtId="0" fontId="55" fillId="15" borderId="21" xfId="0" applyFont="1" applyFill="1" applyBorder="1" applyAlignment="1" applyProtection="1">
      <alignment horizontal="center" vertical="top" wrapText="1"/>
      <protection locked="0"/>
    </xf>
    <xf numFmtId="0" fontId="55" fillId="15" borderId="12" xfId="0" applyFont="1" applyFill="1" applyBorder="1" applyAlignment="1" applyProtection="1">
      <alignment horizontal="center" vertical="top" wrapText="1"/>
      <protection locked="0"/>
    </xf>
    <xf numFmtId="0" fontId="55" fillId="14" borderId="0" xfId="0" applyFont="1" applyFill="1" applyAlignment="1" applyProtection="1">
      <alignment vertical="top" wrapText="1"/>
      <protection locked="0"/>
    </xf>
    <xf numFmtId="0" fontId="51" fillId="15" borderId="21" xfId="0" applyFont="1" applyFill="1" applyBorder="1" applyAlignment="1" applyProtection="1">
      <alignment horizontal="center" vertical="top" wrapText="1"/>
      <protection locked="0"/>
    </xf>
    <xf numFmtId="0" fontId="79" fillId="0" borderId="12" xfId="0" applyFont="1" applyBorder="1" applyAlignment="1" applyProtection="1">
      <alignment horizontal="center" vertical="top" wrapText="1"/>
      <protection locked="0"/>
    </xf>
    <xf numFmtId="164" fontId="51" fillId="15" borderId="1" xfId="0" applyNumberFormat="1" applyFont="1" applyFill="1" applyBorder="1" applyAlignment="1" applyProtection="1">
      <alignment vertical="top" wrapText="1"/>
      <protection locked="0"/>
    </xf>
    <xf numFmtId="0" fontId="83" fillId="0" borderId="0" xfId="0" applyFont="1" applyAlignment="1" applyProtection="1">
      <alignment vertical="top" wrapText="1"/>
      <protection locked="0"/>
    </xf>
    <xf numFmtId="0" fontId="51" fillId="0" borderId="18" xfId="0" applyFont="1" applyBorder="1" applyAlignment="1" applyProtection="1">
      <alignment vertical="top" wrapText="1"/>
      <protection locked="0"/>
    </xf>
    <xf numFmtId="0" fontId="79" fillId="0" borderId="20" xfId="0" applyFont="1" applyBorder="1" applyAlignment="1" applyProtection="1">
      <alignment vertical="top" wrapText="1"/>
      <protection locked="0"/>
    </xf>
    <xf numFmtId="0" fontId="82" fillId="0" borderId="19" xfId="0" applyFont="1" applyBorder="1" applyAlignment="1" applyProtection="1">
      <alignment vertical="top" wrapText="1"/>
      <protection locked="0"/>
    </xf>
    <xf numFmtId="0" fontId="84" fillId="15" borderId="12" xfId="0" applyFont="1" applyFill="1" applyBorder="1" applyAlignment="1" applyProtection="1">
      <alignment vertical="top" wrapText="1"/>
      <protection locked="0"/>
    </xf>
    <xf numFmtId="0" fontId="51" fillId="15" borderId="12" xfId="0" applyFont="1" applyFill="1" applyBorder="1" applyAlignment="1" applyProtection="1">
      <alignment vertical="top" wrapText="1"/>
      <protection locked="0"/>
    </xf>
    <xf numFmtId="0" fontId="79" fillId="0" borderId="12" xfId="0" applyFont="1" applyBorder="1" applyAlignment="1" applyProtection="1">
      <alignment vertical="top" wrapText="1"/>
      <protection locked="0"/>
    </xf>
    <xf numFmtId="0" fontId="83" fillId="0" borderId="12" xfId="0" applyFont="1" applyBorder="1" applyAlignment="1" applyProtection="1">
      <alignment vertical="top" wrapText="1"/>
      <protection locked="0"/>
    </xf>
    <xf numFmtId="0" fontId="79" fillId="0" borderId="24" xfId="0" applyFont="1" applyBorder="1" applyAlignment="1" applyProtection="1">
      <alignment vertical="top" wrapText="1"/>
      <protection locked="0"/>
    </xf>
    <xf numFmtId="0" fontId="83" fillId="0" borderId="16" xfId="0" applyFont="1" applyBorder="1" applyAlignment="1" applyProtection="1">
      <alignment vertical="top" wrapText="1"/>
      <protection locked="0"/>
    </xf>
    <xf numFmtId="0" fontId="64" fillId="0" borderId="0" xfId="0" applyFont="1" applyAlignment="1" applyProtection="1">
      <alignment vertical="top" wrapText="1"/>
      <protection locked="0"/>
    </xf>
    <xf numFmtId="0" fontId="82" fillId="11" borderId="3" xfId="0" applyFont="1" applyFill="1" applyBorder="1" applyAlignment="1" applyProtection="1">
      <alignment vertical="top" wrapText="1"/>
      <protection locked="0"/>
    </xf>
    <xf numFmtId="164" fontId="51" fillId="21" borderId="17" xfId="0" applyNumberFormat="1" applyFont="1" applyFill="1" applyBorder="1" applyAlignment="1" applyProtection="1">
      <alignment horizontal="left" vertical="top" wrapText="1"/>
      <protection locked="0"/>
    </xf>
    <xf numFmtId="0" fontId="51" fillId="21" borderId="0" xfId="0" applyFont="1" applyFill="1" applyAlignment="1" applyProtection="1">
      <alignment vertical="top"/>
      <protection locked="0"/>
    </xf>
    <xf numFmtId="164" fontId="55" fillId="15" borderId="1" xfId="0" applyNumberFormat="1" applyFont="1" applyFill="1" applyBorder="1" applyAlignment="1" applyProtection="1">
      <alignment horizontal="left" vertical="top" wrapText="1"/>
      <protection locked="0"/>
    </xf>
    <xf numFmtId="0" fontId="55" fillId="15" borderId="21" xfId="0" applyFont="1" applyFill="1" applyBorder="1" applyAlignment="1" applyProtection="1">
      <alignment vertical="top" wrapText="1"/>
      <protection locked="0"/>
    </xf>
    <xf numFmtId="0" fontId="55" fillId="15" borderId="12" xfId="0" applyFont="1" applyFill="1" applyBorder="1" applyAlignment="1" applyProtection="1">
      <alignment vertical="top" wrapText="1"/>
      <protection locked="0"/>
    </xf>
    <xf numFmtId="0" fontId="82" fillId="0" borderId="21" xfId="0" applyFont="1" applyBorder="1" applyAlignment="1" applyProtection="1">
      <alignment vertical="top" wrapText="1"/>
      <protection locked="0"/>
    </xf>
    <xf numFmtId="0" fontId="82" fillId="0" borderId="12" xfId="0" applyFont="1" applyBorder="1" applyAlignment="1" applyProtection="1">
      <alignment vertical="top" wrapText="1"/>
      <protection locked="0"/>
    </xf>
    <xf numFmtId="0" fontId="79" fillId="0" borderId="21" xfId="0" applyFont="1" applyBorder="1" applyAlignment="1" applyProtection="1">
      <alignment vertical="top" wrapText="1"/>
      <protection locked="0"/>
    </xf>
    <xf numFmtId="0" fontId="55" fillId="0" borderId="12" xfId="6" applyFont="1" applyBorder="1" applyAlignment="1" applyProtection="1">
      <alignment horizontal="center" wrapText="1"/>
      <protection locked="0"/>
    </xf>
    <xf numFmtId="15" fontId="55" fillId="0" borderId="12" xfId="6" applyNumberFormat="1" applyFont="1" applyBorder="1" applyAlignment="1" applyProtection="1">
      <alignment horizontal="center" wrapText="1"/>
      <protection locked="0"/>
    </xf>
    <xf numFmtId="15" fontId="51" fillId="0" borderId="12" xfId="6" applyNumberFormat="1" applyFont="1" applyBorder="1" applyAlignment="1" applyProtection="1">
      <alignment wrapText="1"/>
      <protection locked="0"/>
    </xf>
    <xf numFmtId="0" fontId="53" fillId="0" borderId="0" xfId="0" applyFont="1" applyAlignment="1" applyProtection="1">
      <alignment vertical="top"/>
      <protection locked="0"/>
    </xf>
    <xf numFmtId="0" fontId="52" fillId="0" borderId="0" xfId="0" applyFont="1" applyAlignment="1" applyProtection="1">
      <alignment vertical="top"/>
      <protection locked="0"/>
    </xf>
    <xf numFmtId="0" fontId="73" fillId="12" borderId="0" xfId="0" applyFont="1" applyFill="1" applyAlignment="1" applyProtection="1">
      <alignment horizontal="left" vertical="top" wrapText="1"/>
      <protection locked="0"/>
    </xf>
    <xf numFmtId="0" fontId="85" fillId="0" borderId="0" xfId="0" applyFont="1" applyAlignment="1" applyProtection="1">
      <alignment horizontal="left" vertical="top" wrapText="1"/>
      <protection locked="0"/>
    </xf>
    <xf numFmtId="165" fontId="53" fillId="0" borderId="0" xfId="0" applyNumberFormat="1" applyFont="1" applyAlignment="1" applyProtection="1">
      <alignment vertical="top"/>
      <protection locked="0"/>
    </xf>
    <xf numFmtId="0" fontId="52" fillId="0" borderId="0" xfId="0" applyFont="1" applyProtection="1">
      <protection locked="0"/>
    </xf>
    <xf numFmtId="0" fontId="69" fillId="12" borderId="12" xfId="6" applyFont="1" applyFill="1" applyBorder="1" applyAlignment="1" applyProtection="1">
      <alignment wrapText="1"/>
      <protection locked="0"/>
    </xf>
    <xf numFmtId="0" fontId="55" fillId="0" borderId="12" xfId="6" applyFont="1" applyBorder="1" applyAlignment="1" applyProtection="1">
      <alignment wrapText="1"/>
      <protection locked="0"/>
    </xf>
    <xf numFmtId="0" fontId="51" fillId="14" borderId="0" xfId="0" applyFont="1" applyFill="1" applyAlignment="1">
      <alignment horizontal="left" vertical="top" wrapText="1"/>
    </xf>
    <xf numFmtId="0" fontId="55" fillId="15" borderId="12" xfId="0" applyFont="1" applyFill="1" applyBorder="1" applyAlignment="1">
      <alignment vertical="top" wrapText="1"/>
    </xf>
    <xf numFmtId="0" fontId="51" fillId="0" borderId="0" xfId="0" applyFont="1" applyAlignment="1">
      <alignment horizontal="center" wrapText="1"/>
    </xf>
    <xf numFmtId="0" fontId="55" fillId="0" borderId="23" xfId="0" applyFont="1" applyBorder="1" applyAlignment="1">
      <alignment vertical="top" wrapText="1"/>
    </xf>
    <xf numFmtId="0" fontId="55" fillId="0" borderId="24" xfId="0" applyFont="1" applyBorder="1" applyAlignment="1">
      <alignment vertical="top" wrapText="1"/>
    </xf>
    <xf numFmtId="0" fontId="55" fillId="0" borderId="24" xfId="0" applyFont="1" applyBorder="1" applyAlignment="1">
      <alignment horizontal="left" vertical="top" wrapText="1"/>
    </xf>
    <xf numFmtId="0" fontId="55" fillId="0" borderId="21" xfId="0" applyFont="1" applyBorder="1" applyAlignment="1">
      <alignment wrapText="1"/>
    </xf>
    <xf numFmtId="14" fontId="51" fillId="0" borderId="13" xfId="0" applyNumberFormat="1" applyFont="1" applyBorder="1" applyAlignment="1">
      <alignment vertical="top" wrapText="1"/>
    </xf>
    <xf numFmtId="0" fontId="51" fillId="0" borderId="12" xfId="1" applyFont="1" applyBorder="1" applyAlignment="1">
      <alignment vertical="top" wrapText="1"/>
    </xf>
    <xf numFmtId="0" fontId="56" fillId="0" borderId="12" xfId="0" applyFont="1" applyBorder="1" applyAlignment="1">
      <alignment vertical="top" wrapText="1"/>
    </xf>
    <xf numFmtId="0" fontId="51" fillId="0" borderId="12" xfId="0" applyFont="1" applyBorder="1" applyAlignment="1">
      <alignment horizontal="left" vertical="top" wrapText="1"/>
    </xf>
    <xf numFmtId="0" fontId="42" fillId="0" borderId="12" xfId="0" applyFont="1" applyBorder="1" applyAlignment="1">
      <alignment horizontal="left" vertical="top" wrapText="1" indent="1"/>
    </xf>
    <xf numFmtId="0" fontId="42" fillId="0" borderId="12" xfId="0" applyFont="1" applyBorder="1" applyAlignment="1">
      <alignment vertical="top" wrapText="1"/>
    </xf>
    <xf numFmtId="14" fontId="51" fillId="0" borderId="12" xfId="0" applyNumberFormat="1" applyFont="1" applyBorder="1" applyAlignment="1">
      <alignment vertical="top" wrapText="1"/>
    </xf>
    <xf numFmtId="0" fontId="55" fillId="15" borderId="16" xfId="0" applyFont="1" applyFill="1" applyBorder="1" applyAlignment="1">
      <alignment horizontal="left" vertical="top" wrapText="1"/>
    </xf>
    <xf numFmtId="0" fontId="55" fillId="15" borderId="19" xfId="0" applyFont="1" applyFill="1" applyBorder="1" applyAlignment="1">
      <alignment horizontal="left" vertical="top" wrapText="1"/>
    </xf>
    <xf numFmtId="0" fontId="55" fillId="0" borderId="3" xfId="0" applyFont="1" applyBorder="1" applyAlignment="1">
      <alignment horizontal="left" vertical="top" wrapText="1"/>
    </xf>
    <xf numFmtId="15" fontId="51" fillId="0" borderId="12" xfId="6" applyNumberFormat="1" applyFont="1" applyBorder="1" applyAlignment="1" applyProtection="1">
      <alignment horizontal="left" wrapText="1"/>
      <protection locked="0"/>
    </xf>
    <xf numFmtId="0" fontId="51" fillId="0" borderId="0" xfId="0" applyFont="1" applyAlignment="1">
      <alignment horizontal="left" wrapText="1"/>
    </xf>
    <xf numFmtId="0" fontId="51" fillId="0" borderId="0" xfId="0" applyFont="1" applyAlignment="1">
      <alignment horizontal="left" vertical="center" wrapText="1"/>
    </xf>
    <xf numFmtId="0" fontId="64" fillId="0" borderId="3" xfId="0" applyFont="1" applyBorder="1" applyAlignment="1">
      <alignment horizontal="left" vertical="top" wrapText="1"/>
    </xf>
    <xf numFmtId="0" fontId="55" fillId="15" borderId="21" xfId="0" applyFont="1" applyFill="1" applyBorder="1" applyAlignment="1">
      <alignment horizontal="left" vertical="top" wrapText="1"/>
    </xf>
    <xf numFmtId="0" fontId="20" fillId="0" borderId="3" xfId="0" applyFont="1" applyBorder="1" applyAlignment="1">
      <alignment horizontal="left" wrapText="1"/>
    </xf>
    <xf numFmtId="0" fontId="72" fillId="0" borderId="3" xfId="0" applyFont="1" applyBorder="1" applyAlignment="1">
      <alignment horizontal="left" vertical="top" wrapText="1"/>
    </xf>
    <xf numFmtId="0" fontId="51" fillId="0" borderId="13" xfId="0" applyFont="1" applyBorder="1" applyAlignment="1">
      <alignment horizontal="left" vertical="top" wrapText="1"/>
    </xf>
    <xf numFmtId="0" fontId="75" fillId="0" borderId="3" xfId="0" applyFont="1" applyBorder="1" applyAlignment="1">
      <alignment horizontal="left" vertical="top" wrapText="1"/>
    </xf>
    <xf numFmtId="0" fontId="45" fillId="12" borderId="0" xfId="0" applyFont="1" applyFill="1" applyAlignment="1">
      <alignment horizontal="left" vertical="top" wrapText="1"/>
    </xf>
    <xf numFmtId="0" fontId="86" fillId="12" borderId="0" xfId="0" applyFont="1" applyFill="1" applyAlignment="1">
      <alignment horizontal="left" vertical="top" wrapText="1"/>
    </xf>
    <xf numFmtId="0" fontId="56" fillId="12" borderId="3" xfId="0" applyFont="1" applyFill="1" applyBorder="1" applyAlignment="1">
      <alignment horizontal="left" vertical="top" wrapText="1"/>
    </xf>
    <xf numFmtId="0" fontId="51" fillId="12" borderId="3" xfId="0" applyFont="1" applyFill="1" applyBorder="1" applyAlignment="1">
      <alignment horizontal="left" vertical="top" wrapText="1"/>
    </xf>
    <xf numFmtId="0" fontId="70" fillId="12" borderId="3" xfId="0" applyFont="1" applyFill="1" applyBorder="1" applyAlignment="1">
      <alignment horizontal="left" vertical="top" wrapText="1"/>
    </xf>
    <xf numFmtId="0" fontId="69" fillId="12" borderId="3" xfId="0" applyFont="1" applyFill="1" applyBorder="1" applyAlignment="1">
      <alignment horizontal="left" vertical="top" wrapText="1"/>
    </xf>
    <xf numFmtId="0" fontId="51" fillId="0" borderId="1" xfId="0" applyFont="1" applyBorder="1" applyAlignment="1">
      <alignment horizontal="left" vertical="top" wrapText="1"/>
    </xf>
    <xf numFmtId="0" fontId="56" fillId="0" borderId="14" xfId="0" applyFont="1" applyBorder="1" applyAlignment="1">
      <alignment horizontal="left" vertical="top" wrapText="1"/>
    </xf>
    <xf numFmtId="0" fontId="0" fillId="12" borderId="0" xfId="0" applyFill="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87" fillId="18" borderId="0" xfId="1" applyFont="1" applyFill="1" applyAlignment="1">
      <alignment horizontal="left" vertical="top"/>
    </xf>
    <xf numFmtId="0" fontId="54" fillId="18" borderId="0" xfId="1" applyFont="1" applyFill="1" applyAlignment="1">
      <alignment vertical="top" wrapText="1"/>
    </xf>
    <xf numFmtId="0" fontId="54" fillId="18" borderId="0" xfId="1" applyFont="1" applyFill="1" applyAlignment="1">
      <alignment horizontal="center" vertical="top" wrapText="1"/>
    </xf>
    <xf numFmtId="0" fontId="54" fillId="0" borderId="0" xfId="1" applyFont="1" applyAlignment="1">
      <alignment vertical="top"/>
    </xf>
    <xf numFmtId="0" fontId="87" fillId="0" borderId="0" xfId="1" applyFont="1" applyAlignment="1">
      <alignment horizontal="left" vertical="top"/>
    </xf>
    <xf numFmtId="0" fontId="87" fillId="0" borderId="0" xfId="1" applyFont="1" applyAlignment="1">
      <alignment horizontal="left" vertical="top" wrapText="1"/>
    </xf>
    <xf numFmtId="0" fontId="54" fillId="0" borderId="0" xfId="1" applyFont="1" applyAlignment="1">
      <alignment vertical="top" wrapText="1"/>
    </xf>
    <xf numFmtId="0" fontId="54" fillId="0" borderId="0" xfId="1" applyFont="1" applyAlignment="1">
      <alignment horizontal="center" vertical="top" wrapText="1"/>
    </xf>
    <xf numFmtId="0" fontId="57" fillId="0" borderId="12" xfId="1" applyFont="1" applyBorder="1" applyAlignment="1">
      <alignment vertical="top"/>
    </xf>
    <xf numFmtId="0" fontId="55" fillId="0" borderId="0" xfId="1" applyFont="1" applyAlignment="1">
      <alignment horizontal="left" vertical="top"/>
    </xf>
    <xf numFmtId="0" fontId="57" fillId="0" borderId="12" xfId="1" applyFont="1" applyBorder="1" applyAlignment="1">
      <alignment vertical="top" wrapText="1"/>
    </xf>
    <xf numFmtId="0" fontId="52" fillId="0" borderId="23" xfId="1" applyFont="1" applyBorder="1" applyAlignment="1">
      <alignment vertical="top" wrapText="1"/>
    </xf>
    <xf numFmtId="0" fontId="57" fillId="0" borderId="0" xfId="1" applyFont="1" applyAlignment="1">
      <alignment vertical="top"/>
    </xf>
    <xf numFmtId="0" fontId="57" fillId="0" borderId="0" xfId="1" applyFont="1" applyAlignment="1">
      <alignment vertical="top" wrapText="1"/>
    </xf>
    <xf numFmtId="0" fontId="52" fillId="0" borderId="0" xfId="1" applyFont="1" applyAlignment="1">
      <alignment vertical="top" wrapText="1"/>
    </xf>
    <xf numFmtId="0" fontId="57" fillId="0" borderId="12" xfId="1" applyFont="1" applyBorder="1" applyAlignment="1">
      <alignment horizontal="right" vertical="top"/>
    </xf>
    <xf numFmtId="0" fontId="57" fillId="0" borderId="12" xfId="1" applyFont="1" applyBorder="1" applyAlignment="1">
      <alignment horizontal="left" vertical="top"/>
    </xf>
    <xf numFmtId="0" fontId="57" fillId="0" borderId="0" xfId="1" applyFont="1" applyAlignment="1">
      <alignment horizontal="right" vertical="top"/>
    </xf>
    <xf numFmtId="0" fontId="46" fillId="0" borderId="0" xfId="1" applyFont="1" applyAlignment="1">
      <alignment vertical="top" wrapText="1"/>
    </xf>
    <xf numFmtId="0" fontId="52" fillId="0" borderId="12" xfId="1" applyFont="1" applyBorder="1" applyAlignment="1">
      <alignment vertical="top" wrapText="1"/>
    </xf>
    <xf numFmtId="0" fontId="51" fillId="0" borderId="0" xfId="1" applyFont="1" applyAlignment="1">
      <alignment vertical="top" wrapText="1"/>
    </xf>
    <xf numFmtId="0" fontId="51" fillId="0" borderId="0" xfId="1" applyFont="1" applyAlignment="1">
      <alignment horizontal="center" vertical="top" wrapText="1"/>
    </xf>
    <xf numFmtId="0" fontId="51" fillId="0" borderId="0" xfId="1" applyFont="1" applyAlignment="1">
      <alignment vertical="top"/>
    </xf>
    <xf numFmtId="0" fontId="63" fillId="18" borderId="0" xfId="1" applyFont="1" applyFill="1" applyAlignment="1">
      <alignment horizontal="left" vertical="top" wrapText="1"/>
    </xf>
    <xf numFmtId="0" fontId="63" fillId="18" borderId="0" xfId="1" applyFont="1" applyFill="1" applyAlignment="1">
      <alignment vertical="top" wrapText="1"/>
    </xf>
    <xf numFmtId="0" fontId="63" fillId="18" borderId="0" xfId="1" applyFont="1" applyFill="1" applyAlignment="1">
      <alignment horizontal="center" vertical="top" wrapText="1"/>
    </xf>
    <xf numFmtId="0" fontId="63" fillId="0" borderId="0" xfId="1" applyFont="1" applyAlignment="1">
      <alignment vertical="top"/>
    </xf>
    <xf numFmtId="0" fontId="63" fillId="12" borderId="12" xfId="1" applyFont="1" applyFill="1" applyBorder="1" applyAlignment="1">
      <alignment horizontal="left" vertical="top"/>
    </xf>
    <xf numFmtId="0" fontId="55" fillId="12" borderId="12" xfId="1" applyFont="1" applyFill="1" applyBorder="1" applyAlignment="1">
      <alignment vertical="top" wrapText="1"/>
    </xf>
    <xf numFmtId="0" fontId="51" fillId="12" borderId="12" xfId="1" applyFont="1" applyFill="1" applyBorder="1" applyAlignment="1">
      <alignment vertical="top" wrapText="1"/>
    </xf>
    <xf numFmtId="0" fontId="51" fillId="12" borderId="12" xfId="1" applyFont="1" applyFill="1" applyBorder="1" applyAlignment="1">
      <alignment horizontal="center" vertical="top" wrapText="1"/>
    </xf>
    <xf numFmtId="0" fontId="53" fillId="12" borderId="12" xfId="1" applyFont="1" applyFill="1" applyBorder="1" applyAlignment="1">
      <alignment vertical="top" wrapText="1"/>
    </xf>
    <xf numFmtId="0" fontId="55" fillId="0" borderId="12" xfId="1" applyFont="1" applyBorder="1" applyAlignment="1">
      <alignment horizontal="left" vertical="top"/>
    </xf>
    <xf numFmtId="0" fontId="55" fillId="0" borderId="12" xfId="1" applyFont="1" applyBorder="1" applyAlignment="1">
      <alignment vertical="top"/>
    </xf>
    <xf numFmtId="0" fontId="55" fillId="0" borderId="12" xfId="1" applyFont="1" applyBorder="1" applyAlignment="1">
      <alignment vertical="top" wrapText="1"/>
    </xf>
    <xf numFmtId="0" fontId="51" fillId="0" borderId="12" xfId="1" applyFont="1" applyBorder="1" applyAlignment="1">
      <alignment horizontal="center" vertical="top" wrapText="1"/>
    </xf>
    <xf numFmtId="0" fontId="20" fillId="0" borderId="12" xfId="1" applyFont="1" applyBorder="1" applyAlignment="1">
      <alignment vertical="top" wrapText="1"/>
    </xf>
    <xf numFmtId="0" fontId="51" fillId="0" borderId="23" xfId="1" applyFont="1" applyBorder="1" applyAlignment="1">
      <alignment horizontal="center" vertical="top" wrapText="1"/>
    </xf>
    <xf numFmtId="0" fontId="51" fillId="0" borderId="23" xfId="1" applyFont="1" applyBorder="1" applyAlignment="1">
      <alignment vertical="top" wrapText="1"/>
    </xf>
    <xf numFmtId="49" fontId="51" fillId="0" borderId="12" xfId="1" applyNumberFormat="1" applyFont="1" applyBorder="1" applyAlignment="1">
      <alignment vertical="top" wrapText="1"/>
    </xf>
    <xf numFmtId="0" fontId="88" fillId="0" borderId="12" xfId="1" applyFont="1" applyBorder="1" applyAlignment="1">
      <alignment vertical="top" wrapText="1"/>
    </xf>
    <xf numFmtId="0" fontId="55" fillId="12" borderId="12" xfId="1" applyFont="1" applyFill="1" applyBorder="1" applyAlignment="1">
      <alignment horizontal="left" vertical="top"/>
    </xf>
    <xf numFmtId="0" fontId="51" fillId="12" borderId="0" xfId="1" applyFont="1" applyFill="1" applyAlignment="1">
      <alignment vertical="top"/>
    </xf>
    <xf numFmtId="0" fontId="55" fillId="0" borderId="13" xfId="1" applyFont="1" applyBorder="1" applyAlignment="1">
      <alignment horizontal="left" vertical="top"/>
    </xf>
    <xf numFmtId="0" fontId="55" fillId="0" borderId="13" xfId="1" applyFont="1" applyBorder="1" applyAlignment="1">
      <alignment vertical="top" wrapText="1"/>
    </xf>
    <xf numFmtId="0" fontId="51" fillId="0" borderId="14" xfId="1" applyFont="1" applyBorder="1" applyAlignment="1">
      <alignment vertical="top" wrapText="1"/>
    </xf>
    <xf numFmtId="0" fontId="51" fillId="0" borderId="12" xfId="1" quotePrefix="1" applyFont="1" applyBorder="1" applyAlignment="1">
      <alignment vertical="top" wrapText="1"/>
    </xf>
    <xf numFmtId="0" fontId="51" fillId="0" borderId="15" xfId="1" applyFont="1" applyBorder="1" applyAlignment="1">
      <alignment horizontal="center" vertical="top" wrapText="1"/>
    </xf>
    <xf numFmtId="0" fontId="51" fillId="0" borderId="15" xfId="1" applyFont="1" applyBorder="1" applyAlignment="1">
      <alignment vertical="top" wrapText="1"/>
    </xf>
    <xf numFmtId="0" fontId="55" fillId="14" borderId="12" xfId="1" applyFont="1" applyFill="1" applyBorder="1" applyAlignment="1">
      <alignment horizontal="left" vertical="top"/>
    </xf>
    <xf numFmtId="0" fontId="51" fillId="14" borderId="12" xfId="1" applyFont="1" applyFill="1" applyBorder="1" applyAlignment="1">
      <alignment vertical="top" wrapText="1"/>
    </xf>
    <xf numFmtId="0" fontId="51" fillId="14" borderId="23" xfId="1" applyFont="1" applyFill="1" applyBorder="1" applyAlignment="1">
      <alignment horizontal="center" vertical="top" wrapText="1"/>
    </xf>
    <xf numFmtId="0" fontId="51" fillId="14" borderId="23" xfId="1" applyFont="1" applyFill="1" applyBorder="1" applyAlignment="1">
      <alignment vertical="top" wrapText="1"/>
    </xf>
    <xf numFmtId="0" fontId="51" fillId="14" borderId="0" xfId="1" applyFont="1" applyFill="1" applyAlignment="1">
      <alignment vertical="top"/>
    </xf>
    <xf numFmtId="0" fontId="51" fillId="12" borderId="23" xfId="1" applyFont="1" applyFill="1" applyBorder="1" applyAlignment="1">
      <alignment horizontal="center" vertical="top" wrapText="1"/>
    </xf>
    <xf numFmtId="0" fontId="51" fillId="12" borderId="23" xfId="1" applyFont="1" applyFill="1" applyBorder="1" applyAlignment="1">
      <alignment vertical="top" wrapText="1"/>
    </xf>
    <xf numFmtId="0" fontId="51" fillId="0" borderId="13" xfId="1" applyFont="1" applyBorder="1" applyAlignment="1">
      <alignment vertical="top" wrapText="1"/>
    </xf>
    <xf numFmtId="0" fontId="51" fillId="0" borderId="12" xfId="1" applyFont="1" applyBorder="1" applyAlignment="1">
      <alignment vertical="top"/>
    </xf>
    <xf numFmtId="0" fontId="51" fillId="0" borderId="12" xfId="1" applyFont="1" applyBorder="1" applyAlignment="1">
      <alignment horizontal="left" vertical="top"/>
    </xf>
    <xf numFmtId="0" fontId="55" fillId="14" borderId="0" xfId="1" applyFont="1" applyFill="1" applyAlignment="1">
      <alignment horizontal="left" vertical="top"/>
    </xf>
    <xf numFmtId="0" fontId="55" fillId="0" borderId="22" xfId="1" applyFont="1" applyBorder="1" applyAlignment="1">
      <alignment vertical="top" wrapText="1"/>
    </xf>
    <xf numFmtId="0" fontId="55" fillId="0" borderId="23" xfId="1" applyFont="1" applyBorder="1" applyAlignment="1">
      <alignment vertical="top" wrapText="1"/>
    </xf>
    <xf numFmtId="0" fontId="55" fillId="0" borderId="0" xfId="1" applyFont="1" applyAlignment="1">
      <alignment vertical="top"/>
    </xf>
    <xf numFmtId="0" fontId="55" fillId="0" borderId="14" xfId="1" applyFont="1" applyBorder="1" applyAlignment="1">
      <alignment horizontal="left" vertical="top"/>
    </xf>
    <xf numFmtId="0" fontId="89" fillId="0" borderId="12" xfId="1" applyFont="1" applyBorder="1" applyAlignment="1">
      <alignment vertical="top" wrapText="1"/>
    </xf>
    <xf numFmtId="0" fontId="51" fillId="0" borderId="18" xfId="1" applyFont="1" applyBorder="1" applyAlignment="1">
      <alignment horizontal="center" vertical="top" wrapText="1"/>
    </xf>
    <xf numFmtId="0" fontId="51" fillId="0" borderId="18" xfId="1" applyFont="1" applyBorder="1" applyAlignment="1">
      <alignment vertical="top" wrapText="1"/>
    </xf>
    <xf numFmtId="0" fontId="90" fillId="0" borderId="12" xfId="1" applyFont="1" applyBorder="1" applyAlignment="1">
      <alignment vertical="top" wrapText="1"/>
    </xf>
    <xf numFmtId="0" fontId="91" fillId="0" borderId="12" xfId="1" applyFont="1" applyBorder="1" applyAlignment="1">
      <alignment vertical="top" wrapText="1"/>
    </xf>
    <xf numFmtId="0" fontId="55" fillId="12" borderId="12" xfId="1" applyFont="1" applyFill="1" applyBorder="1" applyAlignment="1">
      <alignment horizontal="left" vertical="top" wrapText="1"/>
    </xf>
    <xf numFmtId="0" fontId="51" fillId="0" borderId="21" xfId="1" applyFont="1" applyBorder="1" applyAlignment="1">
      <alignment horizontal="center" vertical="top" wrapText="1"/>
    </xf>
    <xf numFmtId="0" fontId="51" fillId="0" borderId="21" xfId="1" applyFont="1" applyBorder="1" applyAlignment="1">
      <alignment vertical="top" wrapText="1"/>
    </xf>
    <xf numFmtId="0" fontId="91" fillId="0" borderId="23" xfId="1" applyFont="1" applyBorder="1" applyAlignment="1">
      <alignment vertical="top" wrapText="1"/>
    </xf>
    <xf numFmtId="0" fontId="51" fillId="0" borderId="20" xfId="1" applyFont="1" applyBorder="1" applyAlignment="1">
      <alignment horizontal="center" vertical="top" wrapText="1"/>
    </xf>
    <xf numFmtId="0" fontId="51" fillId="0" borderId="20" xfId="1" applyFont="1" applyBorder="1" applyAlignment="1">
      <alignment vertical="top" wrapText="1"/>
    </xf>
    <xf numFmtId="0" fontId="51" fillId="0" borderId="24" xfId="1" applyFont="1" applyBorder="1" applyAlignment="1">
      <alignment horizontal="center" vertical="top" wrapText="1"/>
    </xf>
    <xf numFmtId="0" fontId="51" fillId="0" borderId="24" xfId="1" applyFont="1" applyBorder="1" applyAlignment="1">
      <alignment vertical="top" wrapText="1"/>
    </xf>
    <xf numFmtId="0" fontId="51" fillId="0" borderId="0" xfId="1" applyFont="1" applyAlignment="1">
      <alignment horizontal="left" vertical="top"/>
    </xf>
    <xf numFmtId="0" fontId="55" fillId="0" borderId="12" xfId="0" applyFont="1" applyBorder="1" applyAlignment="1">
      <alignment vertical="center" wrapText="1"/>
    </xf>
    <xf numFmtId="0" fontId="55" fillId="0" borderId="12" xfId="0" applyFont="1" applyBorder="1" applyAlignment="1">
      <alignment vertical="center"/>
    </xf>
    <xf numFmtId="0" fontId="92" fillId="0" borderId="12" xfId="0" applyFont="1" applyBorder="1" applyAlignment="1">
      <alignment vertical="center"/>
    </xf>
    <xf numFmtId="0" fontId="55" fillId="0" borderId="12" xfId="0" applyFont="1" applyBorder="1" applyAlignment="1">
      <alignment horizontal="center" vertical="center"/>
    </xf>
    <xf numFmtId="0" fontId="93" fillId="0" borderId="12" xfId="0" applyFont="1" applyBorder="1" applyAlignment="1">
      <alignment horizontal="center" vertical="center"/>
    </xf>
    <xf numFmtId="0" fontId="94" fillId="0" borderId="12" xfId="0" applyFont="1" applyBorder="1"/>
    <xf numFmtId="0" fontId="75" fillId="0" borderId="0" xfId="0" applyFont="1" applyAlignment="1">
      <alignment vertical="top" wrapText="1"/>
    </xf>
    <xf numFmtId="15" fontId="52" fillId="0" borderId="12" xfId="0" applyNumberFormat="1" applyFont="1" applyBorder="1" applyAlignment="1">
      <alignment horizontal="left"/>
    </xf>
    <xf numFmtId="0" fontId="95" fillId="0" borderId="0" xfId="0" applyFont="1"/>
    <xf numFmtId="0" fontId="57" fillId="0" borderId="0" xfId="0" applyFont="1"/>
    <xf numFmtId="0" fontId="96" fillId="0" borderId="0" xfId="0" applyFont="1"/>
    <xf numFmtId="0" fontId="52" fillId="10" borderId="12" xfId="0" applyFont="1" applyFill="1" applyBorder="1"/>
    <xf numFmtId="0" fontId="57" fillId="9" borderId="12" xfId="0" applyFont="1" applyFill="1" applyBorder="1"/>
    <xf numFmtId="0" fontId="51" fillId="7" borderId="12" xfId="0" applyFont="1" applyFill="1" applyBorder="1"/>
    <xf numFmtId="0" fontId="51" fillId="9" borderId="12" xfId="0" applyFont="1" applyFill="1" applyBorder="1"/>
    <xf numFmtId="0" fontId="57" fillId="9" borderId="12" xfId="0" applyFont="1" applyFill="1" applyBorder="1" applyAlignment="1">
      <alignment wrapText="1"/>
    </xf>
    <xf numFmtId="0" fontId="59" fillId="14" borderId="12" xfId="0" applyFont="1" applyFill="1" applyBorder="1" applyAlignment="1">
      <alignment wrapText="1"/>
    </xf>
    <xf numFmtId="0" fontId="55" fillId="0" borderId="0" xfId="0" applyFont="1" applyAlignment="1">
      <alignment wrapText="1"/>
    </xf>
    <xf numFmtId="0" fontId="55" fillId="14" borderId="12" xfId="0" applyFont="1" applyFill="1" applyBorder="1" applyAlignment="1">
      <alignment wrapText="1"/>
    </xf>
    <xf numFmtId="0" fontId="97" fillId="0" borderId="0" xfId="0" applyFont="1"/>
    <xf numFmtId="2" fontId="51" fillId="0" borderId="3" xfId="0" applyNumberFormat="1" applyFont="1" applyBorder="1" applyAlignment="1">
      <alignment horizontal="left" vertical="top"/>
    </xf>
    <xf numFmtId="0" fontId="20" fillId="0" borderId="12" xfId="0" applyFont="1" applyBorder="1" applyAlignment="1">
      <alignment vertical="top" wrapText="1"/>
    </xf>
    <xf numFmtId="0" fontId="51" fillId="0" borderId="19" xfId="0" applyFont="1" applyBorder="1" applyAlignment="1">
      <alignment horizontal="left" vertical="top"/>
    </xf>
    <xf numFmtId="0" fontId="88" fillId="0" borderId="0" xfId="1" applyFont="1" applyAlignment="1">
      <alignment vertical="top" wrapText="1"/>
    </xf>
    <xf numFmtId="0" fontId="56" fillId="14" borderId="3" xfId="0" applyFont="1" applyFill="1" applyBorder="1" applyAlignment="1">
      <alignment horizontal="left" vertical="top" wrapText="1"/>
    </xf>
    <xf numFmtId="0" fontId="56" fillId="14" borderId="3" xfId="0" applyFont="1" applyFill="1" applyBorder="1" applyAlignment="1">
      <alignment vertical="top" wrapText="1"/>
    </xf>
    <xf numFmtId="0" fontId="51" fillId="14" borderId="3" xfId="0" applyFont="1" applyFill="1" applyBorder="1" applyAlignment="1">
      <alignment vertical="top" wrapText="1"/>
    </xf>
    <xf numFmtId="0" fontId="51" fillId="14" borderId="3" xfId="0" applyFont="1" applyFill="1" applyBorder="1" applyAlignment="1">
      <alignment horizontal="left" vertical="top" wrapText="1"/>
    </xf>
    <xf numFmtId="0" fontId="98" fillId="14" borderId="0" xfId="0" applyFont="1" applyFill="1" applyAlignment="1">
      <alignment horizontal="left" vertical="top" wrapText="1"/>
    </xf>
    <xf numFmtId="0" fontId="55" fillId="0" borderId="23" xfId="1" applyFont="1" applyBorder="1" applyAlignment="1">
      <alignment horizontal="center" vertical="top" wrapText="1"/>
    </xf>
    <xf numFmtId="15" fontId="51" fillId="0" borderId="12" xfId="6" applyNumberFormat="1" applyFont="1" applyBorder="1" applyAlignment="1" applyProtection="1">
      <alignment vertical="top" wrapText="1"/>
      <protection locked="0"/>
    </xf>
    <xf numFmtId="0" fontId="55" fillId="0" borderId="12" xfId="6" applyFont="1" applyBorder="1" applyAlignment="1" applyProtection="1">
      <alignment vertical="top" wrapText="1"/>
      <protection locked="0"/>
    </xf>
    <xf numFmtId="0" fontId="43" fillId="0" borderId="0" xfId="0" applyFont="1" applyAlignment="1" applyProtection="1">
      <alignment vertical="top" wrapText="1"/>
      <protection locked="0"/>
    </xf>
    <xf numFmtId="0" fontId="79" fillId="0" borderId="0" xfId="0" applyFont="1" applyAlignment="1" applyProtection="1">
      <alignment horizontal="left" vertical="top" wrapText="1"/>
      <protection locked="0"/>
    </xf>
    <xf numFmtId="0" fontId="51" fillId="7" borderId="16" xfId="0" applyFont="1" applyFill="1" applyBorder="1" applyAlignment="1">
      <alignment horizontal="left" vertical="top"/>
    </xf>
    <xf numFmtId="0" fontId="51" fillId="7" borderId="3" xfId="0" applyFont="1" applyFill="1" applyBorder="1" applyAlignment="1">
      <alignment horizontal="left" vertical="top"/>
    </xf>
    <xf numFmtId="0" fontId="51" fillId="7" borderId="19" xfId="0" applyFont="1" applyFill="1" applyBorder="1" applyAlignment="1">
      <alignment horizontal="left" vertical="top" wrapText="1"/>
    </xf>
    <xf numFmtId="14" fontId="56" fillId="0" borderId="19" xfId="8" applyNumberFormat="1" applyFont="1" applyBorder="1" applyAlignment="1">
      <alignment horizontal="left" vertical="top" wrapText="1"/>
    </xf>
    <xf numFmtId="14" fontId="51" fillId="0" borderId="19" xfId="0" applyNumberFormat="1" applyFont="1" applyBorder="1" applyAlignment="1">
      <alignment horizontal="left" vertical="top" wrapText="1"/>
    </xf>
    <xf numFmtId="0" fontId="51" fillId="0" borderId="12" xfId="8" applyFont="1" applyBorder="1" applyAlignment="1">
      <alignment horizontal="left" vertical="top" wrapText="1"/>
    </xf>
    <xf numFmtId="3" fontId="51" fillId="0" borderId="12" xfId="8" applyNumberFormat="1" applyFont="1" applyBorder="1" applyAlignment="1">
      <alignment horizontal="left" vertical="top" wrapText="1"/>
    </xf>
    <xf numFmtId="166" fontId="51" fillId="0" borderId="12" xfId="0" applyNumberFormat="1" applyFont="1" applyBorder="1"/>
    <xf numFmtId="0" fontId="103" fillId="0" borderId="0" xfId="10" applyAlignment="1" applyProtection="1">
      <alignment vertical="top" wrapText="1"/>
      <protection locked="0"/>
    </xf>
    <xf numFmtId="0" fontId="54" fillId="0" borderId="0" xfId="0" applyFont="1" applyAlignment="1">
      <alignment vertical="top"/>
    </xf>
    <xf numFmtId="0" fontId="51" fillId="0" borderId="0" xfId="0" applyFont="1" applyAlignment="1">
      <alignment vertical="top"/>
    </xf>
    <xf numFmtId="0" fontId="51" fillId="0" borderId="0" xfId="0" applyFont="1" applyAlignment="1">
      <alignment horizontal="center" vertical="top"/>
    </xf>
    <xf numFmtId="0" fontId="60" fillId="0" borderId="0" xfId="0" applyFont="1" applyAlignment="1">
      <alignment horizontal="center" vertical="top"/>
    </xf>
    <xf numFmtId="0" fontId="52" fillId="0" borderId="0" xfId="0" applyFont="1" applyAlignment="1">
      <alignment horizontal="center" vertical="top"/>
    </xf>
    <xf numFmtId="0" fontId="52" fillId="0" borderId="0" xfId="0" applyFont="1" applyAlignment="1">
      <alignment horizontal="center" vertical="center"/>
    </xf>
    <xf numFmtId="0" fontId="51" fillId="0" borderId="0" xfId="0" applyFont="1" applyAlignment="1">
      <alignment horizontal="center" vertical="center"/>
    </xf>
    <xf numFmtId="0" fontId="85" fillId="0" borderId="0" xfId="0" applyFont="1" applyAlignment="1" applyProtection="1">
      <alignment horizontal="left" vertical="top" wrapText="1"/>
      <protection locked="0"/>
    </xf>
    <xf numFmtId="0" fontId="51" fillId="0" borderId="0" xfId="0" applyFont="1" applyAlignment="1">
      <alignment horizontal="center"/>
    </xf>
    <xf numFmtId="0" fontId="54" fillId="12" borderId="0" xfId="0" applyFont="1" applyFill="1" applyAlignment="1">
      <alignment wrapText="1"/>
    </xf>
    <xf numFmtId="0" fontId="51" fillId="12" borderId="0" xfId="0" applyFont="1" applyFill="1" applyAlignment="1">
      <alignment wrapText="1"/>
    </xf>
    <xf numFmtId="0" fontId="54" fillId="12" borderId="0" xfId="0" applyFont="1" applyFill="1" applyAlignment="1">
      <alignment vertical="top"/>
    </xf>
    <xf numFmtId="0" fontId="51" fillId="12" borderId="0" xfId="0" applyFont="1" applyFill="1" applyAlignment="1">
      <alignment vertical="top"/>
    </xf>
    <xf numFmtId="0" fontId="99" fillId="12" borderId="0" xfId="0" applyFont="1" applyFill="1" applyAlignment="1" applyProtection="1">
      <alignment vertical="top" wrapText="1"/>
      <protection locked="0"/>
    </xf>
    <xf numFmtId="0" fontId="100" fillId="12" borderId="0" xfId="0" applyFont="1" applyFill="1" applyAlignment="1" applyProtection="1">
      <alignment vertical="top" wrapText="1"/>
      <protection locked="0"/>
    </xf>
    <xf numFmtId="0" fontId="51" fillId="0" borderId="40" xfId="0" applyFont="1" applyBorder="1" applyAlignment="1" applyProtection="1">
      <alignment horizontal="left" vertical="top"/>
      <protection locked="0"/>
    </xf>
    <xf numFmtId="0" fontId="51" fillId="0" borderId="41" xfId="0" applyFont="1" applyBorder="1" applyAlignment="1" applyProtection="1">
      <alignment horizontal="left" vertical="top"/>
      <protection locked="0"/>
    </xf>
    <xf numFmtId="0" fontId="51" fillId="0" borderId="42" xfId="0" applyFont="1" applyBorder="1" applyAlignment="1" applyProtection="1">
      <alignment horizontal="left" vertical="top"/>
      <protection locked="0"/>
    </xf>
    <xf numFmtId="0" fontId="51" fillId="0" borderId="40" xfId="0" applyFont="1" applyBorder="1" applyAlignment="1" applyProtection="1">
      <alignment horizontal="left" vertical="top" wrapText="1"/>
      <protection locked="0"/>
    </xf>
    <xf numFmtId="0" fontId="51" fillId="0" borderId="42" xfId="0" applyFont="1" applyBorder="1" applyAlignment="1" applyProtection="1">
      <alignment horizontal="left" vertical="top" wrapText="1"/>
      <protection locked="0"/>
    </xf>
    <xf numFmtId="0" fontId="55"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21" xfId="0" applyFill="1" applyBorder="1" applyAlignment="1" applyProtection="1">
      <alignment vertical="top" wrapText="1"/>
      <protection locked="0"/>
    </xf>
    <xf numFmtId="0" fontId="55" fillId="15" borderId="14" xfId="0" applyFont="1" applyFill="1" applyBorder="1" applyAlignment="1">
      <alignment vertical="top" wrapText="1"/>
    </xf>
    <xf numFmtId="0" fontId="0" fillId="15" borderId="14" xfId="0" applyFill="1" applyBorder="1" applyAlignment="1">
      <alignment vertical="top" wrapText="1"/>
    </xf>
    <xf numFmtId="164" fontId="55" fillId="15" borderId="23" xfId="0" applyNumberFormat="1" applyFont="1" applyFill="1" applyBorder="1" applyAlignment="1">
      <alignment vertical="top" wrapText="1"/>
    </xf>
    <xf numFmtId="164" fontId="55" fillId="15" borderId="24" xfId="0" applyNumberFormat="1" applyFont="1" applyFill="1" applyBorder="1" applyAlignment="1">
      <alignment vertical="top" wrapText="1"/>
    </xf>
    <xf numFmtId="164" fontId="55" fillId="15" borderId="21" xfId="0" applyNumberFormat="1" applyFont="1" applyFill="1" applyBorder="1" applyAlignment="1">
      <alignment vertical="top" wrapText="1"/>
    </xf>
    <xf numFmtId="0" fontId="51" fillId="14" borderId="0" xfId="0" applyFont="1" applyFill="1" applyAlignment="1">
      <alignment horizontal="left" vertical="top" wrapText="1"/>
    </xf>
    <xf numFmtId="0" fontId="63" fillId="15" borderId="12" xfId="0" applyFont="1" applyFill="1" applyBorder="1" applyAlignment="1">
      <alignment horizontal="left" vertical="center" wrapText="1"/>
    </xf>
    <xf numFmtId="0" fontId="51" fillId="0" borderId="0" xfId="0" applyFont="1" applyAlignment="1">
      <alignment horizontal="center" wrapText="1"/>
    </xf>
    <xf numFmtId="0" fontId="55" fillId="16" borderId="15" xfId="9" applyFont="1" applyFill="1" applyBorder="1" applyAlignment="1">
      <alignment horizontal="left" vertical="top"/>
    </xf>
    <xf numFmtId="0" fontId="55" fillId="16" borderId="17" xfId="9" applyFont="1" applyFill="1" applyBorder="1" applyAlignment="1">
      <alignment horizontal="left" vertical="top"/>
    </xf>
    <xf numFmtId="0" fontId="55" fillId="16" borderId="18" xfId="9" applyFont="1" applyFill="1" applyBorder="1" applyAlignment="1">
      <alignment horizontal="left" vertical="top"/>
    </xf>
    <xf numFmtId="0" fontId="101" fillId="16" borderId="20" xfId="0" applyFont="1" applyFill="1" applyBorder="1" applyAlignment="1">
      <alignment horizontal="center" vertical="top" wrapText="1"/>
    </xf>
    <xf numFmtId="0" fontId="51" fillId="16" borderId="20" xfId="0" applyFont="1" applyFill="1" applyBorder="1" applyAlignment="1">
      <alignment horizontal="center" vertical="top" wrapText="1"/>
    </xf>
    <xf numFmtId="0" fontId="57" fillId="19" borderId="25" xfId="0" applyFont="1" applyFill="1" applyBorder="1" applyAlignment="1">
      <alignment horizontal="left" vertical="top" wrapText="1"/>
    </xf>
    <xf numFmtId="0" fontId="57" fillId="19" borderId="32" xfId="0" applyFont="1" applyFill="1" applyBorder="1" applyAlignment="1">
      <alignment horizontal="left" vertical="top" wrapText="1"/>
    </xf>
    <xf numFmtId="0" fontId="57" fillId="19" borderId="28" xfId="0" applyFont="1" applyFill="1" applyBorder="1" applyAlignment="1">
      <alignment horizontal="left" vertical="top" wrapText="1"/>
    </xf>
    <xf numFmtId="0" fontId="102" fillId="0" borderId="0" xfId="0" applyFont="1" applyAlignment="1">
      <alignment horizontal="left"/>
    </xf>
    <xf numFmtId="0" fontId="51" fillId="0" borderId="17" xfId="0" applyFont="1" applyBorder="1" applyAlignment="1">
      <alignment vertical="top" wrapText="1"/>
    </xf>
    <xf numFmtId="0" fontId="51" fillId="0" borderId="17" xfId="0" applyFont="1" applyBorder="1" applyAlignment="1">
      <alignment vertical="top"/>
    </xf>
    <xf numFmtId="0" fontId="60" fillId="0" borderId="0" xfId="0" applyFont="1" applyAlignment="1">
      <alignment horizontal="center" vertical="top" wrapText="1"/>
    </xf>
    <xf numFmtId="0" fontId="60" fillId="0" borderId="0" xfId="8" applyFont="1" applyAlignment="1">
      <alignment horizontal="center" vertical="top"/>
    </xf>
    <xf numFmtId="0" fontId="51" fillId="0" borderId="18" xfId="8" applyFont="1" applyBorder="1" applyAlignment="1">
      <alignment horizontal="left" vertical="top"/>
    </xf>
    <xf numFmtId="0" fontId="51" fillId="0" borderId="20" xfId="8" applyFont="1" applyBorder="1" applyAlignment="1">
      <alignment horizontal="left" vertical="top"/>
    </xf>
    <xf numFmtId="0" fontId="60" fillId="0" borderId="0" xfId="8" applyFont="1" applyAlignment="1">
      <alignment horizontal="center" vertical="top" wrapText="1"/>
    </xf>
    <xf numFmtId="0" fontId="51" fillId="0" borderId="17" xfId="8" applyFont="1" applyBorder="1" applyAlignment="1">
      <alignment horizontal="left" vertical="top"/>
    </xf>
    <xf numFmtId="0" fontId="51" fillId="0" borderId="0" xfId="8" applyFont="1" applyAlignment="1">
      <alignment horizontal="left" vertical="top"/>
    </xf>
    <xf numFmtId="0" fontId="51" fillId="0" borderId="0" xfId="8" applyFont="1" applyAlignment="1">
      <alignment horizontal="left" vertical="top" wrapText="1"/>
    </xf>
    <xf numFmtId="0" fontId="51" fillId="0" borderId="3" xfId="8" applyFont="1" applyBorder="1" applyAlignment="1">
      <alignment horizontal="left" vertical="top" wrapText="1"/>
    </xf>
    <xf numFmtId="0" fontId="52" fillId="0" borderId="0" xfId="8" applyFont="1" applyAlignment="1">
      <alignment horizontal="center" vertical="top"/>
    </xf>
    <xf numFmtId="0" fontId="52" fillId="0" borderId="3" xfId="8" applyFont="1" applyBorder="1" applyAlignment="1">
      <alignment horizontal="center" vertical="top"/>
    </xf>
    <xf numFmtId="0" fontId="50" fillId="0" borderId="24" xfId="8" applyFont="1" applyBorder="1" applyAlignment="1" applyProtection="1">
      <alignment horizontal="center" vertical="center" wrapText="1"/>
      <protection locked="0"/>
    </xf>
    <xf numFmtId="0" fontId="52" fillId="0" borderId="0" xfId="7" applyFont="1" applyAlignment="1">
      <alignment horizontal="left" vertical="top" wrapText="1"/>
    </xf>
    <xf numFmtId="0" fontId="55" fillId="0" borderId="0" xfId="8" applyFont="1" applyAlignment="1">
      <alignment horizontal="left" vertical="top"/>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xf numFmtId="0" fontId="51" fillId="0" borderId="0" xfId="0" applyFont="1" applyAlignment="1"/>
    <xf numFmtId="0" fontId="57" fillId="10" borderId="23" xfId="0" applyFont="1" applyFill="1" applyBorder="1" applyAlignment="1"/>
    <xf numFmtId="0" fontId="51" fillId="10" borderId="21" xfId="0" applyFont="1" applyFill="1" applyBorder="1" applyAlignment="1"/>
  </cellXfs>
  <cellStyles count="11">
    <cellStyle name="Hyperlink" xfId="10" builtinId="8"/>
    <cellStyle name="Normal" xfId="0" builtinId="0"/>
    <cellStyle name="Normal 2" xfId="1" xr:uid="{1178270B-8040-45C7-B818-4233C4E41F1B}"/>
    <cellStyle name="Normal 2 2" xfId="2" xr:uid="{EF5CB3F7-75CE-43AE-9C9F-00234C8A4F96}"/>
    <cellStyle name="Normal 5" xfId="3" xr:uid="{377E8D46-7EC1-4B0B-8B4D-FDEB46815BDA}"/>
    <cellStyle name="Normal 5 2" xfId="4" xr:uid="{4F7B30D1-F162-493F-ABCD-321102FFF2EC}"/>
    <cellStyle name="Normal_2011 RA Coilte SHC Summary v10 - no names" xfId="5" xr:uid="{43944FE3-34E9-4FCC-9AF6-51AEE621B0D2}"/>
    <cellStyle name="Normal_RT-COC-001-13 Report spreadsheet" xfId="6" xr:uid="{8B6169F0-16DE-4A95-8711-ABE2D64F65DB}"/>
    <cellStyle name="Normal_RT-COC-001-18 Report spreadsheet" xfId="7" xr:uid="{86C99DA1-72C4-4651-A8A3-8121DE8CD953}"/>
    <cellStyle name="Normal_RT-FM-001-03 Forest cert report template" xfId="8" xr:uid="{0991149E-E999-4559-93A8-3B46D58EF262}"/>
    <cellStyle name="Normal_T&amp;M RA report 2005 draft 2" xfId="9" xr:uid="{5BC29603-1D57-4D27-9AAC-25DD3B031511}"/>
  </cellStyles>
  <dxfs count="18">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676275</xdr:colOff>
      <xdr:row>0</xdr:row>
      <xdr:rowOff>352425</xdr:rowOff>
    </xdr:from>
    <xdr:to>
      <xdr:col>0</xdr:col>
      <xdr:colOff>400050</xdr:colOff>
      <xdr:row>0</xdr:row>
      <xdr:rowOff>2752725</xdr:rowOff>
    </xdr:to>
    <xdr:pic>
      <xdr:nvPicPr>
        <xdr:cNvPr id="8962" name="Picture 1">
          <a:extLst>
            <a:ext uri="{FF2B5EF4-FFF2-40B4-BE49-F238E27FC236}">
              <a16:creationId xmlns:a16="http://schemas.microsoft.com/office/drawing/2014/main" id="{BE1BD4AF-9144-A496-64D2-68ED949CFE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352425"/>
          <a:ext cx="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0</xdr:row>
      <xdr:rowOff>800100</xdr:rowOff>
    </xdr:from>
    <xdr:to>
      <xdr:col>2</xdr:col>
      <xdr:colOff>1085850</xdr:colOff>
      <xdr:row>1</xdr:row>
      <xdr:rowOff>0</xdr:rowOff>
    </xdr:to>
    <xdr:pic>
      <xdr:nvPicPr>
        <xdr:cNvPr id="8963" name="Picture 2">
          <a:extLst>
            <a:ext uri="{FF2B5EF4-FFF2-40B4-BE49-F238E27FC236}">
              <a16:creationId xmlns:a16="http://schemas.microsoft.com/office/drawing/2014/main" id="{CAC3EDB5-F24B-4D16-3509-08BD2FE826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800100"/>
          <a:ext cx="20764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647700</xdr:colOff>
      <xdr:row>0</xdr:row>
      <xdr:rowOff>428625</xdr:rowOff>
    </xdr:from>
    <xdr:to>
      <xdr:col>6</xdr:col>
      <xdr:colOff>0</xdr:colOff>
      <xdr:row>1</xdr:row>
      <xdr:rowOff>0</xdr:rowOff>
    </xdr:to>
    <xdr:pic>
      <xdr:nvPicPr>
        <xdr:cNvPr id="8964" name="Picture 2">
          <a:extLst>
            <a:ext uri="{FF2B5EF4-FFF2-40B4-BE49-F238E27FC236}">
              <a16:creationId xmlns:a16="http://schemas.microsoft.com/office/drawing/2014/main" id="{F76A9030-FE60-D02F-A7E8-433CE052E43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95875" y="428625"/>
          <a:ext cx="141922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857250</xdr:colOff>
      <xdr:row>0</xdr:row>
      <xdr:rowOff>790575</xdr:rowOff>
    </xdr:from>
    <xdr:to>
      <xdr:col>1</xdr:col>
      <xdr:colOff>0</xdr:colOff>
      <xdr:row>1</xdr:row>
      <xdr:rowOff>0</xdr:rowOff>
    </xdr:to>
    <xdr:pic>
      <xdr:nvPicPr>
        <xdr:cNvPr id="21836" name="Picture 4">
          <a:extLst>
            <a:ext uri="{FF2B5EF4-FFF2-40B4-BE49-F238E27FC236}">
              <a16:creationId xmlns:a16="http://schemas.microsoft.com/office/drawing/2014/main" id="{C0CE418E-2656-DF49-E9E8-13C1C95F58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790575"/>
          <a:ext cx="18383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542925</xdr:rowOff>
    </xdr:from>
    <xdr:to>
      <xdr:col>1</xdr:col>
      <xdr:colOff>0</xdr:colOff>
      <xdr:row>1</xdr:row>
      <xdr:rowOff>0</xdr:rowOff>
    </xdr:to>
    <xdr:pic>
      <xdr:nvPicPr>
        <xdr:cNvPr id="31230" name="Picture 4">
          <a:extLst>
            <a:ext uri="{FF2B5EF4-FFF2-40B4-BE49-F238E27FC236}">
              <a16:creationId xmlns:a16="http://schemas.microsoft.com/office/drawing/2014/main" id="{754EAE4A-0C61-C7BC-227B-4B3218B6A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2925"/>
          <a:ext cx="15621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152400</xdr:colOff>
      <xdr:row>0</xdr:row>
      <xdr:rowOff>133350</xdr:rowOff>
    </xdr:from>
    <xdr:to>
      <xdr:col>4</xdr:col>
      <xdr:colOff>0</xdr:colOff>
      <xdr:row>1</xdr:row>
      <xdr:rowOff>0</xdr:rowOff>
    </xdr:to>
    <xdr:pic>
      <xdr:nvPicPr>
        <xdr:cNvPr id="31231" name="Picture 1">
          <a:extLst>
            <a:ext uri="{FF2B5EF4-FFF2-40B4-BE49-F238E27FC236}">
              <a16:creationId xmlns:a16="http://schemas.microsoft.com/office/drawing/2014/main" id="{214C76A8-138D-12DB-D926-5420FB1759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133350"/>
          <a:ext cx="147637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orestry/Private/CURRENT%20LICENSEES/007488%20Foraois%20Growth%20Limited/2024%20RA/RT-FM-001a-06%20PEFC%20Foraois%20Growth%20007488%202024%20RA%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Findings"/>
      <sheetName val="3 MA Cert process"/>
      <sheetName val="6 S1"/>
      <sheetName val="7 S2"/>
      <sheetName val="8 S3"/>
      <sheetName val="9 S4"/>
      <sheetName val="A1 Checklist"/>
      <sheetName val="A1 Checklist "/>
      <sheetName val="Audit Programme"/>
      <sheetName val="A2 Stakeholder Summary"/>
      <sheetName val="A3 Species list"/>
      <sheetName val="A6 Group checklist"/>
      <sheetName val="A7 Members &amp; FMUs"/>
      <sheetName val="A8a Sampling "/>
      <sheetName val="A8a Sampling"/>
      <sheetName val="A11a Cert Decsn"/>
      <sheetName val="A12a Product schedule"/>
      <sheetName val="A14a Product Codes"/>
      <sheetName val="A15 Opening and Closing Meeting"/>
    </sheetNames>
    <sheetDataSet>
      <sheetData sheetId="0">
        <row r="8">
          <cell r="D8" t="str">
            <v>SA-PEFC-FM-007488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rbor.ie/"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D3BE-12DB-45C2-A8A4-9384F1D443CC}">
  <dimension ref="A1:H32"/>
  <sheetViews>
    <sheetView tabSelected="1" view="pageBreakPreview" zoomScaleNormal="100" zoomScaleSheetLayoutView="100" workbookViewId="0">
      <selection activeCell="C17" sqref="C17"/>
    </sheetView>
  </sheetViews>
  <sheetFormatPr defaultColWidth="9" defaultRowHeight="12.6"/>
  <cols>
    <col min="1" max="1" width="6" style="33" customWidth="1"/>
    <col min="2" max="2" width="12.5703125" style="33" customWidth="1"/>
    <col min="3" max="3" width="19.140625" style="33" customWidth="1"/>
    <col min="4" max="4" width="29" style="33" customWidth="1"/>
    <col min="5" max="5" width="14.7109375" style="33" customWidth="1"/>
    <col min="6" max="6" width="16.28515625" style="33" customWidth="1"/>
    <col min="7" max="7" width="15.42578125" style="33" customWidth="1"/>
    <col min="8" max="16384" width="9" style="33"/>
  </cols>
  <sheetData>
    <row r="1" spans="1:8" ht="163.5" customHeight="1">
      <c r="A1" s="567"/>
      <c r="B1" s="568"/>
      <c r="C1" s="568"/>
      <c r="D1" s="31" t="s">
        <v>0</v>
      </c>
      <c r="E1" s="570"/>
      <c r="F1" s="570"/>
      <c r="G1" s="32"/>
    </row>
    <row r="2" spans="1:8">
      <c r="H2" s="34"/>
    </row>
    <row r="3" spans="1:8" ht="39.75" customHeight="1">
      <c r="A3" s="571" t="s">
        <v>1</v>
      </c>
      <c r="B3" s="572"/>
      <c r="C3" s="572"/>
      <c r="D3" s="396" t="s">
        <v>2</v>
      </c>
      <c r="E3" s="401"/>
      <c r="F3" s="401"/>
      <c r="H3" s="36"/>
    </row>
    <row r="4" spans="1:8" ht="17.45">
      <c r="A4" s="37"/>
      <c r="B4" s="38"/>
      <c r="D4" s="35"/>
      <c r="H4" s="36"/>
    </row>
    <row r="5" spans="1:8" s="39" customFormat="1" ht="17.45">
      <c r="A5" s="573" t="s">
        <v>3</v>
      </c>
      <c r="B5" s="574"/>
      <c r="C5" s="574"/>
      <c r="D5" s="396" t="s">
        <v>2</v>
      </c>
      <c r="E5" s="397"/>
      <c r="F5" s="397"/>
      <c r="H5" s="40"/>
    </row>
    <row r="6" spans="1:8" s="39" customFormat="1" ht="17.45">
      <c r="A6" s="41" t="s">
        <v>4</v>
      </c>
      <c r="B6" s="42"/>
      <c r="D6" s="396" t="s">
        <v>5</v>
      </c>
      <c r="E6" s="397"/>
      <c r="F6" s="397"/>
      <c r="H6" s="40"/>
    </row>
    <row r="7" spans="1:8" s="39" customFormat="1" ht="109.5" customHeight="1">
      <c r="A7" s="562" t="s">
        <v>6</v>
      </c>
      <c r="B7" s="563"/>
      <c r="C7" s="563"/>
      <c r="D7" s="575" t="s">
        <v>7</v>
      </c>
      <c r="E7" s="576"/>
      <c r="F7" s="576"/>
      <c r="H7" s="40"/>
    </row>
    <row r="8" spans="1:8" s="39" customFormat="1" ht="37.5" customHeight="1">
      <c r="A8" s="41" t="s">
        <v>8</v>
      </c>
      <c r="D8" s="569" t="s">
        <v>9</v>
      </c>
      <c r="E8" s="569"/>
      <c r="F8" s="397"/>
      <c r="H8" s="40"/>
    </row>
    <row r="9" spans="1:8" s="39" customFormat="1" ht="37.5" customHeight="1">
      <c r="A9" s="265" t="s">
        <v>10</v>
      </c>
      <c r="B9" s="240"/>
      <c r="C9" s="240"/>
      <c r="D9" s="398" t="s">
        <v>11</v>
      </c>
      <c r="E9" s="399"/>
      <c r="F9" s="397"/>
      <c r="H9" s="40"/>
    </row>
    <row r="10" spans="1:8" s="39" customFormat="1" ht="17.45">
      <c r="A10" s="41" t="s">
        <v>12</v>
      </c>
      <c r="B10" s="42"/>
      <c r="D10" s="400">
        <v>45638</v>
      </c>
      <c r="E10" s="397"/>
      <c r="F10" s="397"/>
      <c r="H10" s="40"/>
    </row>
    <row r="11" spans="1:8" s="39" customFormat="1" ht="17.45">
      <c r="A11" s="562" t="s">
        <v>13</v>
      </c>
      <c r="B11" s="563"/>
      <c r="C11" s="563"/>
      <c r="D11" s="400">
        <v>47463</v>
      </c>
      <c r="E11" s="397"/>
      <c r="F11" s="397"/>
      <c r="H11" s="40"/>
    </row>
    <row r="12" spans="1:8" s="39" customFormat="1" ht="17.45">
      <c r="A12" s="41"/>
      <c r="B12" s="42"/>
    </row>
    <row r="13" spans="1:8" s="39" customFormat="1" ht="17.45">
      <c r="B13" s="42"/>
    </row>
    <row r="14" spans="1:8" s="39" customFormat="1" ht="27.95">
      <c r="A14" s="43"/>
      <c r="B14" s="44" t="s">
        <v>14</v>
      </c>
      <c r="C14" s="44" t="s">
        <v>15</v>
      </c>
      <c r="D14" s="44" t="s">
        <v>16</v>
      </c>
      <c r="E14" s="44" t="s">
        <v>17</v>
      </c>
      <c r="F14" s="45" t="s">
        <v>18</v>
      </c>
      <c r="G14" s="46"/>
    </row>
    <row r="15" spans="1:8" s="39" customFormat="1" ht="14.1">
      <c r="A15" s="402" t="s">
        <v>19</v>
      </c>
      <c r="B15" s="393"/>
      <c r="C15" s="393"/>
      <c r="D15" s="393"/>
      <c r="E15" s="393"/>
      <c r="F15" s="394"/>
      <c r="G15" s="46"/>
    </row>
    <row r="16" spans="1:8" s="39" customFormat="1" ht="27.95">
      <c r="A16" s="403" t="s">
        <v>20</v>
      </c>
      <c r="B16" s="395" t="s">
        <v>21</v>
      </c>
      <c r="C16" s="395">
        <v>45484</v>
      </c>
      <c r="D16" s="395" t="s">
        <v>22</v>
      </c>
      <c r="E16" s="395" t="s">
        <v>23</v>
      </c>
      <c r="F16" s="395" t="s">
        <v>23</v>
      </c>
      <c r="G16" s="47"/>
    </row>
    <row r="17" spans="1:7" s="39" customFormat="1" ht="42">
      <c r="A17" s="550" t="s">
        <v>24</v>
      </c>
      <c r="B17" s="551" t="s">
        <v>25</v>
      </c>
      <c r="C17" s="549" t="s">
        <v>26</v>
      </c>
      <c r="D17" s="549" t="s">
        <v>22</v>
      </c>
      <c r="E17" s="549" t="s">
        <v>27</v>
      </c>
      <c r="F17" s="549" t="s">
        <v>27</v>
      </c>
      <c r="G17" s="47"/>
    </row>
    <row r="18" spans="1:7" s="39" customFormat="1" ht="14.1">
      <c r="A18" s="403" t="s">
        <v>28</v>
      </c>
      <c r="B18" s="395"/>
      <c r="C18" s="395"/>
      <c r="D18" s="395"/>
      <c r="E18" s="395"/>
      <c r="F18" s="395"/>
      <c r="G18" s="47"/>
    </row>
    <row r="19" spans="1:7" s="39" customFormat="1" ht="14.1">
      <c r="A19" s="403" t="s">
        <v>29</v>
      </c>
      <c r="B19" s="395"/>
      <c r="C19" s="395"/>
      <c r="D19" s="395"/>
      <c r="E19" s="395"/>
      <c r="F19" s="395"/>
      <c r="G19" s="47"/>
    </row>
    <row r="20" spans="1:7" s="39" customFormat="1" ht="14.1">
      <c r="A20" s="403" t="s">
        <v>30</v>
      </c>
      <c r="B20" s="395"/>
      <c r="C20" s="395"/>
      <c r="D20" s="395"/>
      <c r="E20" s="395"/>
      <c r="F20" s="395"/>
      <c r="G20" s="47"/>
    </row>
    <row r="21" spans="1:7" s="39" customFormat="1" ht="17.45">
      <c r="B21" s="42"/>
    </row>
    <row r="22" spans="1:7" s="39" customFormat="1" ht="18" customHeight="1">
      <c r="A22" s="566" t="s">
        <v>31</v>
      </c>
      <c r="B22" s="566"/>
      <c r="C22" s="566"/>
      <c r="D22" s="566"/>
      <c r="E22" s="566"/>
      <c r="F22" s="566"/>
    </row>
    <row r="23" spans="1:7" ht="14.1">
      <c r="A23" s="564" t="s">
        <v>32</v>
      </c>
      <c r="B23" s="635"/>
      <c r="C23" s="635"/>
      <c r="D23" s="635"/>
      <c r="E23" s="635"/>
      <c r="F23" s="635"/>
      <c r="G23" s="32"/>
    </row>
    <row r="24" spans="1:7" ht="14.1">
      <c r="A24" s="48"/>
      <c r="B24" s="48"/>
    </row>
    <row r="25" spans="1:7" ht="14.1">
      <c r="A25" s="564" t="s">
        <v>33</v>
      </c>
      <c r="B25" s="635"/>
      <c r="C25" s="635"/>
      <c r="D25" s="635"/>
      <c r="E25" s="635"/>
      <c r="F25" s="635"/>
      <c r="G25" s="32"/>
    </row>
    <row r="26" spans="1:7" ht="14.1">
      <c r="A26" s="564" t="s">
        <v>34</v>
      </c>
      <c r="B26" s="635"/>
      <c r="C26" s="635"/>
      <c r="D26" s="635"/>
      <c r="E26" s="635"/>
      <c r="F26" s="635"/>
      <c r="G26" s="32"/>
    </row>
    <row r="27" spans="1:7" ht="14.1">
      <c r="A27" s="564" t="s">
        <v>35</v>
      </c>
      <c r="B27" s="635"/>
      <c r="C27" s="635"/>
      <c r="D27" s="635"/>
      <c r="E27" s="635"/>
      <c r="F27" s="635"/>
      <c r="G27" s="32"/>
    </row>
    <row r="28" spans="1:7" ht="14.1">
      <c r="A28" s="49"/>
      <c r="B28" s="49"/>
    </row>
    <row r="29" spans="1:7" ht="14.1">
      <c r="A29" s="565" t="s">
        <v>36</v>
      </c>
      <c r="B29" s="635"/>
      <c r="C29" s="635"/>
      <c r="D29" s="635"/>
      <c r="E29" s="635"/>
      <c r="F29" s="635"/>
      <c r="G29" s="32"/>
    </row>
    <row r="30" spans="1:7" ht="14.1">
      <c r="A30" s="565" t="s">
        <v>37</v>
      </c>
      <c r="B30" s="635"/>
      <c r="C30" s="635"/>
      <c r="D30" s="635"/>
      <c r="E30" s="635"/>
      <c r="F30" s="635"/>
      <c r="G30" s="32"/>
    </row>
    <row r="31" spans="1:7" ht="13.5" customHeight="1"/>
    <row r="32" spans="1:7">
      <c r="A32" s="33" t="s">
        <v>38</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6" type="noConversion"/>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423C-B5AC-4A35-AFD8-3E4E7FCC727A}">
  <sheetPr filterMode="1"/>
  <dimension ref="A1:H660"/>
  <sheetViews>
    <sheetView view="pageBreakPreview" topLeftCell="A288" zoomScaleNormal="100" zoomScaleSheetLayoutView="100" workbookViewId="0">
      <selection activeCell="C159" sqref="C159"/>
    </sheetView>
  </sheetViews>
  <sheetFormatPr defaultColWidth="10" defaultRowHeight="14.1"/>
  <cols>
    <col min="1" max="1" width="6.5703125" style="450" customWidth="1"/>
    <col min="2" max="2" width="6.85546875" style="450" bestFit="1" customWidth="1"/>
    <col min="3" max="3" width="83" style="461" customWidth="1"/>
    <col min="4" max="4" width="35.140625" style="461" customWidth="1"/>
    <col min="5" max="5" width="50.5703125" style="461" customWidth="1"/>
    <col min="6" max="6" width="13.5703125" style="462" customWidth="1"/>
    <col min="7" max="7" width="8.5703125" style="461" customWidth="1"/>
    <col min="8" max="255" width="9" style="463" customWidth="1"/>
    <col min="256" max="16384" width="10" style="463"/>
  </cols>
  <sheetData>
    <row r="1" spans="1:7" s="444" customFormat="1" ht="17.45">
      <c r="A1" s="441" t="s">
        <v>546</v>
      </c>
      <c r="B1" s="441"/>
      <c r="C1" s="442"/>
      <c r="D1" s="442"/>
      <c r="E1" s="442"/>
      <c r="F1" s="443"/>
      <c r="G1" s="442"/>
    </row>
    <row r="2" spans="1:7" s="444" customFormat="1" ht="17.45">
      <c r="A2" s="445"/>
      <c r="B2" s="446"/>
      <c r="C2" s="446"/>
      <c r="D2" s="446"/>
      <c r="E2" s="447"/>
      <c r="F2" s="448"/>
      <c r="G2" s="447"/>
    </row>
    <row r="3" spans="1:7" s="444" customFormat="1" ht="17.45">
      <c r="A3" s="62"/>
      <c r="B3" s="63"/>
      <c r="C3" s="64" t="s">
        <v>547</v>
      </c>
      <c r="D3" s="50"/>
      <c r="E3" s="447"/>
      <c r="F3" s="448"/>
      <c r="G3" s="447"/>
    </row>
    <row r="4" spans="1:7" s="444" customFormat="1" ht="27.95">
      <c r="A4" s="62"/>
      <c r="B4" s="63"/>
      <c r="C4" s="65" t="s">
        <v>548</v>
      </c>
      <c r="D4" s="50"/>
      <c r="E4" s="447"/>
      <c r="F4" s="448"/>
      <c r="G4" s="447"/>
    </row>
    <row r="5" spans="1:7" s="444" customFormat="1" ht="17.45">
      <c r="A5" s="62"/>
      <c r="B5" s="63"/>
      <c r="C5" s="64" t="s">
        <v>549</v>
      </c>
      <c r="D5" s="50"/>
      <c r="E5" s="447"/>
      <c r="F5" s="448"/>
      <c r="G5" s="447"/>
    </row>
    <row r="6" spans="1:7" s="444" customFormat="1" ht="17.45">
      <c r="A6" s="62"/>
      <c r="B6" s="63"/>
      <c r="C6" s="65" t="s">
        <v>550</v>
      </c>
      <c r="D6" s="50"/>
      <c r="E6" s="447"/>
      <c r="F6" s="448"/>
      <c r="G6" s="447"/>
    </row>
    <row r="7" spans="1:7" s="444" customFormat="1" ht="17.45">
      <c r="A7" s="62"/>
      <c r="B7" s="63"/>
      <c r="C7" s="64" t="s">
        <v>551</v>
      </c>
      <c r="D7" s="50"/>
      <c r="E7" s="447"/>
      <c r="F7" s="448"/>
      <c r="G7" s="447"/>
    </row>
    <row r="8" spans="1:7" s="444" customFormat="1" ht="17.45">
      <c r="A8" s="62"/>
      <c r="B8" s="63"/>
      <c r="C8" s="66"/>
      <c r="D8" s="50"/>
      <c r="E8" s="447"/>
      <c r="F8" s="448"/>
      <c r="G8" s="447"/>
    </row>
    <row r="9" spans="1:7" s="444" customFormat="1" ht="56.1">
      <c r="A9" s="62"/>
      <c r="B9" s="63"/>
      <c r="C9" s="414" t="s">
        <v>552</v>
      </c>
      <c r="D9" s="50"/>
      <c r="E9" s="447"/>
      <c r="F9" s="448"/>
      <c r="G9" s="447"/>
    </row>
    <row r="10" spans="1:7" s="444" customFormat="1" ht="17.45">
      <c r="A10" s="62"/>
      <c r="B10" s="63"/>
      <c r="C10" s="50"/>
      <c r="D10" s="50"/>
      <c r="E10" s="447"/>
      <c r="F10" s="448"/>
      <c r="G10" s="447"/>
    </row>
    <row r="11" spans="1:7" s="444" customFormat="1" ht="17.45">
      <c r="A11" s="62"/>
      <c r="B11" s="63"/>
      <c r="C11" s="50"/>
      <c r="D11" s="50"/>
      <c r="E11" s="447"/>
      <c r="F11" s="448"/>
      <c r="G11" s="447"/>
    </row>
    <row r="12" spans="1:7" s="444" customFormat="1" ht="27.95">
      <c r="A12" s="67" t="s">
        <v>553</v>
      </c>
      <c r="B12" s="68"/>
      <c r="C12" s="69" t="s">
        <v>554</v>
      </c>
      <c r="D12" s="69" t="s">
        <v>555</v>
      </c>
      <c r="E12" s="447"/>
      <c r="F12" s="448"/>
      <c r="G12" s="447"/>
    </row>
    <row r="13" spans="1:7" s="444" customFormat="1" ht="42">
      <c r="A13" s="60" t="s">
        <v>556</v>
      </c>
      <c r="B13" s="61"/>
      <c r="C13" s="65" t="s">
        <v>557</v>
      </c>
      <c r="D13" s="59"/>
      <c r="E13" s="447"/>
      <c r="F13" s="448"/>
      <c r="G13" s="447"/>
    </row>
    <row r="14" spans="1:7" s="444" customFormat="1" ht="17.45">
      <c r="A14" s="60"/>
      <c r="B14" s="61" t="s">
        <v>20</v>
      </c>
      <c r="C14" s="59" t="s">
        <v>558</v>
      </c>
      <c r="D14" s="59" t="s">
        <v>559</v>
      </c>
      <c r="E14" s="447"/>
      <c r="F14" s="448"/>
      <c r="G14" s="447"/>
    </row>
    <row r="15" spans="1:7" s="444" customFormat="1" ht="17.45">
      <c r="A15" s="60"/>
      <c r="B15" s="61" t="s">
        <v>24</v>
      </c>
      <c r="C15" s="59" t="s">
        <v>558</v>
      </c>
      <c r="D15" s="59" t="s">
        <v>559</v>
      </c>
      <c r="E15" s="447"/>
      <c r="F15" s="448"/>
      <c r="G15" s="447"/>
    </row>
    <row r="16" spans="1:7" s="444" customFormat="1" ht="17.45">
      <c r="A16" s="60"/>
      <c r="B16" s="61" t="s">
        <v>28</v>
      </c>
      <c r="C16" s="59"/>
      <c r="D16" s="59"/>
      <c r="E16" s="447"/>
      <c r="F16" s="448"/>
      <c r="G16" s="447"/>
    </row>
    <row r="17" spans="1:8" s="444" customFormat="1" ht="17.45">
      <c r="A17" s="60"/>
      <c r="B17" s="61" t="s">
        <v>29</v>
      </c>
      <c r="C17" s="59"/>
      <c r="D17" s="59"/>
      <c r="E17" s="447"/>
      <c r="F17" s="448"/>
      <c r="G17" s="447"/>
    </row>
    <row r="18" spans="1:8" s="444" customFormat="1" ht="17.45">
      <c r="A18" s="60"/>
      <c r="B18" s="61" t="s">
        <v>30</v>
      </c>
      <c r="C18" s="59"/>
      <c r="D18" s="59"/>
      <c r="E18" s="447"/>
      <c r="F18" s="448"/>
      <c r="G18" s="447"/>
    </row>
    <row r="19" spans="1:8" s="444" customFormat="1" ht="17.45">
      <c r="A19" s="62"/>
      <c r="B19" s="63"/>
      <c r="C19" s="50"/>
      <c r="D19" s="50"/>
      <c r="E19" s="447"/>
      <c r="F19" s="448"/>
      <c r="G19" s="447"/>
    </row>
    <row r="20" spans="1:8" s="444" customFormat="1" ht="42">
      <c r="A20" s="60" t="s">
        <v>560</v>
      </c>
      <c r="B20" s="61"/>
      <c r="C20" s="65" t="s">
        <v>561</v>
      </c>
      <c r="D20" s="59"/>
      <c r="E20" s="447"/>
      <c r="F20" s="448"/>
      <c r="G20" s="447"/>
    </row>
    <row r="21" spans="1:8" s="444" customFormat="1" ht="17.45">
      <c r="A21" s="60"/>
      <c r="B21" s="61" t="s">
        <v>20</v>
      </c>
      <c r="C21" s="59" t="s">
        <v>558</v>
      </c>
      <c r="D21" s="59" t="s">
        <v>559</v>
      </c>
      <c r="E21" s="447"/>
      <c r="F21" s="448"/>
      <c r="G21" s="447"/>
    </row>
    <row r="22" spans="1:8" s="444" customFormat="1" ht="17.45">
      <c r="A22" s="60"/>
      <c r="B22" s="61" t="s">
        <v>24</v>
      </c>
      <c r="C22" s="59" t="s">
        <v>558</v>
      </c>
      <c r="D22" s="59" t="s">
        <v>559</v>
      </c>
      <c r="E22" s="447"/>
      <c r="F22" s="448"/>
      <c r="G22" s="447"/>
    </row>
    <row r="23" spans="1:8" s="444" customFormat="1" ht="17.45">
      <c r="A23" s="60"/>
      <c r="B23" s="61" t="s">
        <v>28</v>
      </c>
      <c r="C23" s="59"/>
      <c r="D23" s="59"/>
      <c r="E23" s="447"/>
      <c r="F23" s="448"/>
      <c r="G23" s="447"/>
    </row>
    <row r="24" spans="1:8" s="444" customFormat="1" ht="17.45">
      <c r="A24" s="60"/>
      <c r="B24" s="61" t="s">
        <v>29</v>
      </c>
      <c r="C24" s="59"/>
      <c r="D24" s="59"/>
      <c r="E24" s="447"/>
      <c r="F24" s="448"/>
      <c r="G24" s="447"/>
    </row>
    <row r="25" spans="1:8" s="444" customFormat="1" ht="17.45">
      <c r="A25" s="60"/>
      <c r="B25" s="61" t="s">
        <v>30</v>
      </c>
      <c r="C25" s="59"/>
      <c r="D25" s="59"/>
      <c r="E25" s="447"/>
      <c r="F25" s="448"/>
      <c r="G25" s="447"/>
    </row>
    <row r="26" spans="1:8" customFormat="1" ht="24.95">
      <c r="A26" s="449" t="s">
        <v>562</v>
      </c>
      <c r="B26" s="450"/>
      <c r="C26" s="451" t="s">
        <v>563</v>
      </c>
      <c r="D26" s="452"/>
      <c r="E26" s="453"/>
      <c r="F26" s="454"/>
      <c r="G26" s="455"/>
      <c r="H26" s="444"/>
    </row>
    <row r="27" spans="1:8" customFormat="1" ht="17.45">
      <c r="A27" s="456"/>
      <c r="B27" s="457" t="s">
        <v>20</v>
      </c>
      <c r="C27" s="59" t="s">
        <v>558</v>
      </c>
      <c r="D27" s="59" t="s">
        <v>559</v>
      </c>
      <c r="E27" s="458"/>
      <c r="F27" s="459"/>
      <c r="G27" s="455"/>
      <c r="H27" s="444"/>
    </row>
    <row r="28" spans="1:8" customFormat="1" ht="17.45">
      <c r="A28" s="456"/>
      <c r="B28" s="457" t="s">
        <v>24</v>
      </c>
      <c r="C28" s="59" t="s">
        <v>558</v>
      </c>
      <c r="D28" s="59" t="s">
        <v>559</v>
      </c>
      <c r="E28" s="458"/>
      <c r="F28" s="459"/>
      <c r="G28" s="455"/>
      <c r="H28" s="444"/>
    </row>
    <row r="29" spans="1:8" customFormat="1" ht="17.45">
      <c r="A29" s="456"/>
      <c r="B29" s="457" t="s">
        <v>28</v>
      </c>
      <c r="C29" s="460"/>
      <c r="D29" s="452"/>
      <c r="E29" s="458"/>
      <c r="F29" s="459"/>
      <c r="G29" s="455"/>
      <c r="H29" s="444"/>
    </row>
    <row r="30" spans="1:8" customFormat="1" ht="17.45">
      <c r="A30" s="456"/>
      <c r="B30" s="457" t="s">
        <v>29</v>
      </c>
      <c r="C30" s="460"/>
      <c r="D30" s="452"/>
      <c r="E30" s="458"/>
      <c r="F30" s="459"/>
      <c r="G30" s="455"/>
      <c r="H30" s="444"/>
    </row>
    <row r="31" spans="1:8" customFormat="1" ht="17.45">
      <c r="A31" s="456"/>
      <c r="B31" s="457" t="s">
        <v>30</v>
      </c>
      <c r="C31" s="460"/>
      <c r="D31" s="452"/>
      <c r="E31" s="458"/>
      <c r="F31" s="459"/>
      <c r="G31" s="455"/>
      <c r="H31" s="444"/>
    </row>
    <row r="32" spans="1:8" ht="17.45">
      <c r="H32" s="444"/>
    </row>
    <row r="33" spans="1:7" s="467" customFormat="1" ht="30">
      <c r="A33" s="464" t="s">
        <v>564</v>
      </c>
      <c r="B33" s="464" t="s">
        <v>565</v>
      </c>
      <c r="C33" s="465" t="s">
        <v>566</v>
      </c>
      <c r="D33" s="465" t="s">
        <v>567</v>
      </c>
      <c r="E33" s="465" t="s">
        <v>568</v>
      </c>
      <c r="F33" s="466" t="s">
        <v>569</v>
      </c>
      <c r="G33" s="465" t="s">
        <v>570</v>
      </c>
    </row>
    <row r="35" spans="1:7" ht="27.95">
      <c r="A35" s="468">
        <v>1</v>
      </c>
      <c r="B35" s="468"/>
      <c r="C35" s="469" t="s">
        <v>571</v>
      </c>
      <c r="D35" s="470"/>
      <c r="E35" s="470"/>
      <c r="F35" s="471"/>
      <c r="G35" s="472"/>
    </row>
    <row r="36" spans="1:7">
      <c r="A36" s="473">
        <v>1.1000000000000001</v>
      </c>
      <c r="B36" s="474"/>
      <c r="C36" s="475" t="s">
        <v>572</v>
      </c>
      <c r="D36" s="412"/>
      <c r="E36" s="412"/>
      <c r="F36" s="476"/>
      <c r="G36" s="412"/>
    </row>
    <row r="37" spans="1:7" ht="195.95">
      <c r="A37" s="473" t="s">
        <v>45</v>
      </c>
      <c r="B37" s="473"/>
      <c r="C37" s="475" t="s">
        <v>573</v>
      </c>
      <c r="D37" s="477" t="s">
        <v>574</v>
      </c>
      <c r="E37" s="412" t="s">
        <v>575</v>
      </c>
      <c r="F37" s="476"/>
      <c r="G37" s="412"/>
    </row>
    <row r="38" spans="1:7">
      <c r="A38" s="473"/>
      <c r="B38" s="473" t="s">
        <v>19</v>
      </c>
      <c r="C38" s="412"/>
      <c r="D38" s="412"/>
      <c r="E38" s="412"/>
      <c r="F38" s="476"/>
      <c r="G38" s="412"/>
    </row>
    <row r="39" spans="1:7" ht="42">
      <c r="A39" s="473"/>
      <c r="B39" s="475" t="s">
        <v>20</v>
      </c>
      <c r="C39" s="412" t="s">
        <v>576</v>
      </c>
      <c r="D39" s="412"/>
      <c r="E39" s="412"/>
      <c r="F39" s="476" t="s">
        <v>577</v>
      </c>
      <c r="G39" s="412"/>
    </row>
    <row r="40" spans="1:7" ht="182.1">
      <c r="A40" s="473"/>
      <c r="B40" s="475" t="s">
        <v>24</v>
      </c>
      <c r="C40" s="412" t="s">
        <v>578</v>
      </c>
      <c r="D40" s="412"/>
      <c r="E40" s="412"/>
      <c r="F40" s="476" t="s">
        <v>577</v>
      </c>
      <c r="G40" s="412"/>
    </row>
    <row r="41" spans="1:7">
      <c r="A41" s="473"/>
      <c r="B41" s="475" t="s">
        <v>28</v>
      </c>
      <c r="C41" s="412"/>
      <c r="D41" s="412"/>
      <c r="E41" s="412"/>
      <c r="F41" s="476"/>
      <c r="G41" s="412"/>
    </row>
    <row r="42" spans="1:7">
      <c r="A42" s="473"/>
      <c r="B42" s="475" t="s">
        <v>29</v>
      </c>
      <c r="C42" s="412"/>
      <c r="D42" s="412"/>
      <c r="E42" s="412"/>
      <c r="F42" s="476"/>
      <c r="G42" s="412"/>
    </row>
    <row r="43" spans="1:7" hidden="1">
      <c r="A43" s="473"/>
      <c r="B43" s="475" t="s">
        <v>30</v>
      </c>
      <c r="C43" s="412"/>
      <c r="D43" s="412"/>
      <c r="E43" s="412"/>
      <c r="F43" s="476"/>
      <c r="G43" s="412"/>
    </row>
    <row r="45" spans="1:7" ht="210">
      <c r="A45" s="473" t="s">
        <v>48</v>
      </c>
      <c r="B45" s="473"/>
      <c r="C45" s="475" t="s">
        <v>579</v>
      </c>
      <c r="D45" s="477" t="s">
        <v>580</v>
      </c>
      <c r="E45" s="412" t="s">
        <v>581</v>
      </c>
      <c r="F45" s="478"/>
      <c r="G45" s="479"/>
    </row>
    <row r="46" spans="1:7">
      <c r="A46" s="473"/>
      <c r="B46" s="473" t="s">
        <v>19</v>
      </c>
      <c r="C46" s="412"/>
      <c r="D46" s="412"/>
      <c r="E46" s="412"/>
      <c r="F46" s="478"/>
      <c r="G46" s="479"/>
    </row>
    <row r="47" spans="1:7" ht="69.95">
      <c r="A47" s="473"/>
      <c r="B47" s="473" t="str">
        <f>B$39</f>
        <v>MA</v>
      </c>
      <c r="C47" s="412" t="s">
        <v>582</v>
      </c>
      <c r="D47" s="412"/>
      <c r="E47" s="412"/>
      <c r="F47" s="478" t="s">
        <v>577</v>
      </c>
      <c r="G47" s="479"/>
    </row>
    <row r="48" spans="1:7" ht="84">
      <c r="A48" s="473"/>
      <c r="B48" s="473" t="str">
        <f>B$40</f>
        <v>S1</v>
      </c>
      <c r="C48" s="412" t="s">
        <v>583</v>
      </c>
      <c r="D48" s="412"/>
      <c r="E48" s="412"/>
      <c r="F48" s="478" t="s">
        <v>577</v>
      </c>
      <c r="G48" s="479"/>
    </row>
    <row r="49" spans="1:7">
      <c r="A49" s="473"/>
      <c r="B49" s="473" t="str">
        <f>B$41</f>
        <v>S2</v>
      </c>
      <c r="C49" s="412"/>
      <c r="D49" s="412"/>
      <c r="E49" s="412"/>
      <c r="F49" s="478"/>
      <c r="G49" s="479"/>
    </row>
    <row r="50" spans="1:7">
      <c r="A50" s="473"/>
      <c r="B50" s="473" t="str">
        <f>B$42</f>
        <v>S3</v>
      </c>
      <c r="C50" s="412"/>
      <c r="D50" s="412"/>
      <c r="E50" s="412"/>
      <c r="F50" s="478"/>
      <c r="G50" s="479"/>
    </row>
    <row r="51" spans="1:7" hidden="1">
      <c r="A51" s="473"/>
      <c r="B51" s="473" t="str">
        <f>B$43</f>
        <v>S4</v>
      </c>
      <c r="C51" s="412"/>
      <c r="D51" s="412"/>
      <c r="E51" s="412"/>
      <c r="F51" s="478"/>
      <c r="G51" s="479"/>
    </row>
    <row r="53" spans="1:7" ht="84">
      <c r="A53" s="473" t="s">
        <v>57</v>
      </c>
      <c r="B53" s="473"/>
      <c r="C53" s="475" t="s">
        <v>584</v>
      </c>
      <c r="D53" s="412" t="s">
        <v>585</v>
      </c>
      <c r="E53" s="412" t="s">
        <v>586</v>
      </c>
      <c r="F53" s="478"/>
      <c r="G53" s="479"/>
    </row>
    <row r="54" spans="1:7">
      <c r="A54" s="473"/>
      <c r="B54" s="473" t="s">
        <v>19</v>
      </c>
      <c r="C54" s="412"/>
      <c r="D54" s="480"/>
      <c r="E54" s="412"/>
      <c r="F54" s="478"/>
      <c r="G54" s="479"/>
    </row>
    <row r="55" spans="1:7">
      <c r="A55" s="473"/>
      <c r="B55" s="473" t="str">
        <f>B$39</f>
        <v>MA</v>
      </c>
      <c r="C55" s="412" t="s">
        <v>587</v>
      </c>
      <c r="D55" s="412"/>
      <c r="E55" s="412"/>
      <c r="F55" s="478" t="s">
        <v>577</v>
      </c>
      <c r="G55" s="479"/>
    </row>
    <row r="56" spans="1:7" ht="27.95">
      <c r="A56" s="473"/>
      <c r="B56" s="473" t="str">
        <f>B$40</f>
        <v>S1</v>
      </c>
      <c r="C56" s="412" t="s">
        <v>588</v>
      </c>
      <c r="D56" s="412"/>
      <c r="E56" s="412"/>
      <c r="F56" s="478" t="s">
        <v>577</v>
      </c>
      <c r="G56" s="479"/>
    </row>
    <row r="57" spans="1:7">
      <c r="A57" s="473"/>
      <c r="B57" s="473" t="str">
        <f>B$41</f>
        <v>S2</v>
      </c>
      <c r="C57" s="412"/>
      <c r="D57" s="412"/>
      <c r="E57" s="412"/>
      <c r="F57" s="478"/>
      <c r="G57" s="479"/>
    </row>
    <row r="58" spans="1:7">
      <c r="A58" s="473"/>
      <c r="B58" s="473" t="str">
        <f>B$42</f>
        <v>S3</v>
      </c>
      <c r="C58" s="412"/>
      <c r="D58" s="412"/>
      <c r="E58" s="412"/>
      <c r="F58" s="478"/>
      <c r="G58" s="479"/>
    </row>
    <row r="59" spans="1:7" hidden="1">
      <c r="A59" s="473"/>
      <c r="B59" s="473" t="str">
        <f>B$43</f>
        <v>S4</v>
      </c>
      <c r="C59" s="412"/>
      <c r="D59" s="412"/>
      <c r="E59" s="412"/>
      <c r="F59" s="478"/>
      <c r="G59" s="479"/>
    </row>
    <row r="61" spans="1:7" ht="98.1">
      <c r="A61" s="473" t="s">
        <v>61</v>
      </c>
      <c r="B61" s="473"/>
      <c r="C61" s="475" t="s">
        <v>589</v>
      </c>
      <c r="D61" s="412" t="s">
        <v>590</v>
      </c>
      <c r="E61" s="412" t="s">
        <v>591</v>
      </c>
      <c r="F61" s="478"/>
      <c r="G61" s="479"/>
    </row>
    <row r="62" spans="1:7">
      <c r="A62" s="473"/>
      <c r="B62" s="473" t="s">
        <v>19</v>
      </c>
      <c r="C62" s="412"/>
      <c r="D62" s="412"/>
      <c r="E62" s="412"/>
      <c r="F62" s="478"/>
      <c r="G62" s="479"/>
    </row>
    <row r="63" spans="1:7" ht="27.95">
      <c r="A63" s="473"/>
      <c r="B63" s="473" t="str">
        <f>B$39</f>
        <v>MA</v>
      </c>
      <c r="C63" s="412" t="s">
        <v>592</v>
      </c>
      <c r="D63" s="412"/>
      <c r="E63" s="412"/>
      <c r="F63" s="478" t="s">
        <v>577</v>
      </c>
      <c r="G63" s="479"/>
    </row>
    <row r="64" spans="1:7">
      <c r="A64" s="473"/>
      <c r="B64" s="473" t="str">
        <f>B$40</f>
        <v>S1</v>
      </c>
      <c r="C64" s="412" t="s">
        <v>593</v>
      </c>
      <c r="D64" s="412"/>
      <c r="E64" s="412"/>
      <c r="F64" s="478" t="s">
        <v>577</v>
      </c>
      <c r="G64" s="479"/>
    </row>
    <row r="65" spans="1:7">
      <c r="A65" s="473"/>
      <c r="B65" s="473" t="str">
        <f>B$41</f>
        <v>S2</v>
      </c>
      <c r="C65" s="412"/>
      <c r="D65" s="412"/>
      <c r="E65" s="412"/>
      <c r="F65" s="478"/>
      <c r="G65" s="479"/>
    </row>
    <row r="66" spans="1:7">
      <c r="A66" s="473"/>
      <c r="B66" s="473" t="str">
        <f>B$42</f>
        <v>S3</v>
      </c>
      <c r="C66" s="412"/>
      <c r="D66" s="412"/>
      <c r="E66" s="412"/>
      <c r="F66" s="478"/>
      <c r="G66" s="479"/>
    </row>
    <row r="67" spans="1:7" hidden="1">
      <c r="A67" s="473"/>
      <c r="B67" s="473" t="str">
        <f>B$43</f>
        <v>S4</v>
      </c>
      <c r="C67" s="412"/>
      <c r="D67" s="412"/>
      <c r="E67" s="412"/>
      <c r="F67" s="478"/>
      <c r="G67" s="479"/>
    </row>
    <row r="70" spans="1:7">
      <c r="A70" s="473">
        <v>1.2</v>
      </c>
      <c r="B70" s="473"/>
      <c r="C70" s="475" t="s">
        <v>594</v>
      </c>
      <c r="D70" s="412"/>
      <c r="E70" s="412"/>
      <c r="F70" s="478"/>
      <c r="G70" s="479"/>
    </row>
    <row r="71" spans="1:7" ht="69.95">
      <c r="A71" s="473" t="s">
        <v>65</v>
      </c>
      <c r="B71" s="473"/>
      <c r="C71" s="475" t="s">
        <v>595</v>
      </c>
      <c r="D71" s="477" t="s">
        <v>596</v>
      </c>
      <c r="E71" s="412" t="s">
        <v>597</v>
      </c>
      <c r="F71" s="478"/>
      <c r="G71" s="479"/>
    </row>
    <row r="72" spans="1:7">
      <c r="A72" s="473"/>
      <c r="B72" s="473" t="s">
        <v>19</v>
      </c>
      <c r="C72" s="412"/>
      <c r="D72" s="412"/>
      <c r="E72" s="412"/>
      <c r="F72" s="478"/>
      <c r="G72" s="479"/>
    </row>
    <row r="73" spans="1:7" ht="27.95">
      <c r="A73" s="473"/>
      <c r="B73" s="473" t="str">
        <f>B$39</f>
        <v>MA</v>
      </c>
      <c r="C73" s="412" t="s">
        <v>598</v>
      </c>
      <c r="D73" s="412"/>
      <c r="E73" s="412"/>
      <c r="F73" s="478" t="s">
        <v>577</v>
      </c>
      <c r="G73" s="479"/>
    </row>
    <row r="74" spans="1:7" ht="27.95">
      <c r="A74" s="473"/>
      <c r="B74" s="473" t="str">
        <f>B$40</f>
        <v>S1</v>
      </c>
      <c r="C74" s="412" t="s">
        <v>599</v>
      </c>
      <c r="D74" s="412"/>
      <c r="E74" s="412"/>
      <c r="F74" s="478" t="s">
        <v>577</v>
      </c>
      <c r="G74" s="479"/>
    </row>
    <row r="75" spans="1:7">
      <c r="A75" s="473"/>
      <c r="B75" s="473" t="str">
        <f>B$41</f>
        <v>S2</v>
      </c>
      <c r="C75" s="481"/>
      <c r="D75" s="412"/>
      <c r="E75" s="412"/>
      <c r="F75" s="478"/>
      <c r="G75" s="479"/>
    </row>
    <row r="76" spans="1:7">
      <c r="A76" s="473"/>
      <c r="B76" s="473" t="str">
        <f>B$42</f>
        <v>S3</v>
      </c>
      <c r="C76" s="481"/>
      <c r="D76" s="412"/>
      <c r="E76" s="412"/>
      <c r="F76" s="478"/>
      <c r="G76" s="479"/>
    </row>
    <row r="77" spans="1:7" hidden="1">
      <c r="A77" s="473"/>
      <c r="B77" s="473" t="str">
        <f>B$43</f>
        <v>S4</v>
      </c>
      <c r="C77" s="412"/>
      <c r="D77" s="412"/>
      <c r="E77" s="412"/>
      <c r="F77" s="478"/>
      <c r="G77" s="479"/>
    </row>
    <row r="79" spans="1:7">
      <c r="C79" s="542" t="s">
        <v>600</v>
      </c>
    </row>
    <row r="80" spans="1:7" s="483" customFormat="1">
      <c r="A80" s="482">
        <v>2</v>
      </c>
      <c r="B80" s="482"/>
      <c r="C80" s="469" t="s">
        <v>601</v>
      </c>
      <c r="D80" s="470"/>
      <c r="E80" s="470"/>
      <c r="F80" s="471"/>
      <c r="G80" s="470"/>
    </row>
    <row r="81" spans="1:7">
      <c r="A81" s="484">
        <v>2.1</v>
      </c>
      <c r="B81" s="484"/>
      <c r="C81" s="485" t="s">
        <v>602</v>
      </c>
      <c r="D81" s="412"/>
      <c r="E81" s="412"/>
      <c r="F81" s="476"/>
      <c r="G81" s="412"/>
    </row>
    <row r="82" spans="1:7" ht="237.95">
      <c r="A82" s="473" t="s">
        <v>603</v>
      </c>
      <c r="B82" s="473"/>
      <c r="C82" s="485" t="s">
        <v>604</v>
      </c>
      <c r="D82" s="477" t="s">
        <v>605</v>
      </c>
      <c r="E82" s="412" t="s">
        <v>606</v>
      </c>
      <c r="F82" s="476"/>
      <c r="G82" s="412"/>
    </row>
    <row r="83" spans="1:7">
      <c r="A83" s="473"/>
      <c r="B83" s="473" t="s">
        <v>19</v>
      </c>
      <c r="C83" s="412"/>
      <c r="D83" s="412"/>
      <c r="E83" s="412"/>
      <c r="F83" s="476"/>
      <c r="G83" s="412"/>
    </row>
    <row r="84" spans="1:7" ht="98.1">
      <c r="A84" s="473"/>
      <c r="B84" s="473" t="str">
        <f>B$39</f>
        <v>MA</v>
      </c>
      <c r="C84" s="486" t="s">
        <v>607</v>
      </c>
      <c r="D84" s="412"/>
      <c r="E84" s="412"/>
      <c r="F84" s="476" t="s">
        <v>577</v>
      </c>
      <c r="G84" s="412"/>
    </row>
    <row r="85" spans="1:7" ht="98.1">
      <c r="A85" s="473"/>
      <c r="B85" s="473" t="str">
        <f>B$40</f>
        <v>S1</v>
      </c>
      <c r="C85" s="412" t="s">
        <v>608</v>
      </c>
      <c r="D85" s="412"/>
      <c r="E85" s="412"/>
      <c r="F85" s="476" t="s">
        <v>577</v>
      </c>
      <c r="G85" s="412"/>
    </row>
    <row r="86" spans="1:7">
      <c r="A86" s="473"/>
      <c r="B86" s="473" t="str">
        <f>B$41</f>
        <v>S2</v>
      </c>
      <c r="C86" s="412"/>
      <c r="D86" s="412"/>
      <c r="E86" s="412"/>
      <c r="F86" s="476"/>
      <c r="G86" s="412"/>
    </row>
    <row r="87" spans="1:7">
      <c r="A87" s="473"/>
      <c r="B87" s="473" t="str">
        <f>B$42</f>
        <v>S3</v>
      </c>
      <c r="C87" s="412"/>
      <c r="D87" s="412"/>
      <c r="E87" s="412"/>
      <c r="F87" s="476"/>
      <c r="G87" s="412"/>
    </row>
    <row r="88" spans="1:7" hidden="1">
      <c r="A88" s="473"/>
      <c r="B88" s="473" t="str">
        <f>B$43</f>
        <v>S4</v>
      </c>
      <c r="C88" s="412"/>
      <c r="D88" s="412"/>
      <c r="E88" s="412"/>
      <c r="F88" s="476"/>
      <c r="G88" s="412"/>
    </row>
    <row r="89" spans="1:7">
      <c r="D89" s="412"/>
      <c r="E89" s="412"/>
    </row>
    <row r="90" spans="1:7" ht="56.1">
      <c r="A90" s="473" t="s">
        <v>609</v>
      </c>
      <c r="B90" s="473"/>
      <c r="C90" s="475" t="s">
        <v>610</v>
      </c>
      <c r="D90" s="412" t="s">
        <v>611</v>
      </c>
      <c r="E90" s="412" t="s">
        <v>612</v>
      </c>
      <c r="F90" s="478"/>
      <c r="G90" s="479"/>
    </row>
    <row r="91" spans="1:7">
      <c r="A91" s="473"/>
      <c r="B91" s="473" t="s">
        <v>19</v>
      </c>
      <c r="C91" s="412"/>
      <c r="D91" s="412"/>
      <c r="E91" s="412"/>
      <c r="F91" s="478"/>
      <c r="G91" s="479"/>
    </row>
    <row r="92" spans="1:7" ht="27.95">
      <c r="A92" s="473"/>
      <c r="B92" s="473" t="str">
        <f>B$39</f>
        <v>MA</v>
      </c>
      <c r="C92" s="412" t="s">
        <v>613</v>
      </c>
      <c r="D92" s="412"/>
      <c r="E92" s="412"/>
      <c r="F92" s="478" t="s">
        <v>577</v>
      </c>
      <c r="G92" s="479"/>
    </row>
    <row r="93" spans="1:7" ht="69.95">
      <c r="A93" s="473"/>
      <c r="B93" s="473" t="str">
        <f>B$40</f>
        <v>S1</v>
      </c>
      <c r="C93" s="412" t="s">
        <v>614</v>
      </c>
      <c r="D93" s="412"/>
      <c r="E93" s="412"/>
      <c r="F93" s="478" t="s">
        <v>577</v>
      </c>
      <c r="G93" s="479"/>
    </row>
    <row r="94" spans="1:7">
      <c r="A94" s="473"/>
      <c r="B94" s="473" t="str">
        <f>B$41</f>
        <v>S2</v>
      </c>
      <c r="C94" s="412"/>
      <c r="D94" s="412"/>
      <c r="E94" s="412"/>
      <c r="F94" s="478"/>
      <c r="G94" s="479"/>
    </row>
    <row r="95" spans="1:7">
      <c r="A95" s="473"/>
      <c r="B95" s="473" t="str">
        <f>B$42</f>
        <v>S3</v>
      </c>
      <c r="C95" s="412"/>
      <c r="D95" s="412"/>
      <c r="E95" s="412"/>
      <c r="F95" s="478"/>
      <c r="G95" s="479"/>
    </row>
    <row r="96" spans="1:7" hidden="1">
      <c r="A96" s="473"/>
      <c r="B96" s="473" t="str">
        <f>B$43</f>
        <v>S4</v>
      </c>
      <c r="C96" s="412"/>
      <c r="D96" s="412"/>
      <c r="E96" s="412"/>
      <c r="F96" s="478"/>
      <c r="G96" s="479"/>
    </row>
    <row r="98" spans="1:7" ht="168">
      <c r="A98" s="473" t="s">
        <v>615</v>
      </c>
      <c r="B98" s="473"/>
      <c r="C98" s="475" t="s">
        <v>616</v>
      </c>
      <c r="D98" s="412" t="s">
        <v>617</v>
      </c>
      <c r="E98" s="412" t="s">
        <v>618</v>
      </c>
      <c r="F98" s="478"/>
      <c r="G98" s="479"/>
    </row>
    <row r="99" spans="1:7">
      <c r="A99" s="473"/>
      <c r="B99" s="473" t="s">
        <v>19</v>
      </c>
      <c r="C99" s="412"/>
      <c r="D99" s="412"/>
      <c r="E99" s="412"/>
      <c r="F99" s="478"/>
      <c r="G99" s="479"/>
    </row>
    <row r="100" spans="1:7" ht="42">
      <c r="A100" s="473"/>
      <c r="B100" s="473" t="str">
        <f>B$39</f>
        <v>MA</v>
      </c>
      <c r="C100" s="412" t="s">
        <v>619</v>
      </c>
      <c r="D100" s="412"/>
      <c r="E100" s="412"/>
      <c r="F100" s="478" t="s">
        <v>577</v>
      </c>
      <c r="G100" s="479"/>
    </row>
    <row r="101" spans="1:7" ht="84">
      <c r="A101" s="473"/>
      <c r="B101" s="473" t="str">
        <f>B$40</f>
        <v>S1</v>
      </c>
      <c r="C101" s="412" t="s">
        <v>620</v>
      </c>
      <c r="D101" s="412"/>
      <c r="E101" s="412"/>
      <c r="F101" s="478" t="s">
        <v>577</v>
      </c>
      <c r="G101" s="479"/>
    </row>
    <row r="102" spans="1:7">
      <c r="A102" s="473"/>
      <c r="B102" s="473" t="str">
        <f>B$41</f>
        <v>S2</v>
      </c>
      <c r="C102" s="412"/>
      <c r="D102" s="412"/>
      <c r="E102" s="412"/>
      <c r="F102" s="478"/>
      <c r="G102" s="479"/>
    </row>
    <row r="103" spans="1:7">
      <c r="A103" s="473"/>
      <c r="B103" s="473" t="str">
        <f>B$42</f>
        <v>S3</v>
      </c>
      <c r="C103" s="412"/>
      <c r="D103" s="412"/>
      <c r="E103" s="412"/>
      <c r="F103" s="478"/>
      <c r="G103" s="479"/>
    </row>
    <row r="104" spans="1:7" hidden="1">
      <c r="A104" s="473"/>
      <c r="B104" s="473" t="s">
        <v>30</v>
      </c>
      <c r="C104" s="412"/>
      <c r="D104" s="412"/>
      <c r="E104" s="412"/>
      <c r="F104" s="478"/>
      <c r="G104" s="479"/>
    </row>
    <row r="105" spans="1:7">
      <c r="A105" s="473"/>
      <c r="B105" s="473"/>
      <c r="C105" s="412"/>
      <c r="D105" s="412"/>
      <c r="E105" s="412"/>
      <c r="F105" s="478"/>
      <c r="G105" s="479"/>
    </row>
    <row r="106" spans="1:7" ht="84">
      <c r="A106" s="473" t="s">
        <v>621</v>
      </c>
      <c r="B106" s="473"/>
      <c r="C106" s="475" t="s">
        <v>622</v>
      </c>
      <c r="D106" s="412" t="s">
        <v>623</v>
      </c>
      <c r="E106" s="412" t="s">
        <v>624</v>
      </c>
      <c r="F106" s="478"/>
      <c r="G106" s="479"/>
    </row>
    <row r="107" spans="1:7">
      <c r="A107" s="473"/>
      <c r="B107" s="473" t="s">
        <v>19</v>
      </c>
      <c r="C107" s="412"/>
      <c r="D107" s="412"/>
      <c r="E107" s="412"/>
      <c r="F107" s="478"/>
      <c r="G107" s="479"/>
    </row>
    <row r="108" spans="1:7" ht="27.95">
      <c r="A108" s="473"/>
      <c r="B108" s="473" t="str">
        <f>B$39</f>
        <v>MA</v>
      </c>
      <c r="C108" s="412" t="s">
        <v>625</v>
      </c>
      <c r="D108" s="412"/>
      <c r="E108" s="412"/>
      <c r="F108" s="478" t="s">
        <v>577</v>
      </c>
      <c r="G108" s="479"/>
    </row>
    <row r="109" spans="1:7" ht="27.95">
      <c r="A109" s="473"/>
      <c r="B109" s="473" t="str">
        <f>B$40</f>
        <v>S1</v>
      </c>
      <c r="C109" s="412" t="s">
        <v>625</v>
      </c>
      <c r="D109" s="412"/>
      <c r="E109" s="412"/>
      <c r="F109" s="478" t="s">
        <v>577</v>
      </c>
      <c r="G109" s="479"/>
    </row>
    <row r="110" spans="1:7">
      <c r="A110" s="473"/>
      <c r="B110" s="473" t="str">
        <f>B$41</f>
        <v>S2</v>
      </c>
      <c r="C110" s="412"/>
      <c r="D110" s="412"/>
      <c r="E110" s="412"/>
      <c r="F110" s="478"/>
      <c r="G110" s="479"/>
    </row>
    <row r="111" spans="1:7">
      <c r="A111" s="473"/>
      <c r="B111" s="473" t="str">
        <f>B$42</f>
        <v>S3</v>
      </c>
      <c r="C111" s="412"/>
      <c r="D111" s="412"/>
      <c r="E111" s="412"/>
      <c r="F111" s="478"/>
      <c r="G111" s="479"/>
    </row>
    <row r="112" spans="1:7" hidden="1">
      <c r="A112" s="473"/>
      <c r="B112" s="473" t="str">
        <f>B$43</f>
        <v>S4</v>
      </c>
      <c r="C112" s="412"/>
      <c r="D112" s="412"/>
      <c r="E112" s="412"/>
      <c r="F112" s="478"/>
      <c r="G112" s="479"/>
    </row>
    <row r="115" spans="1:7">
      <c r="A115" s="473">
        <v>2.2000000000000002</v>
      </c>
      <c r="B115" s="473"/>
      <c r="C115" s="475" t="s">
        <v>626</v>
      </c>
      <c r="D115" s="412"/>
      <c r="E115" s="412"/>
      <c r="F115" s="478"/>
      <c r="G115" s="479"/>
    </row>
    <row r="116" spans="1:7" ht="153.94999999999999">
      <c r="A116" s="473" t="s">
        <v>627</v>
      </c>
      <c r="B116" s="473"/>
      <c r="C116" s="475" t="s">
        <v>628</v>
      </c>
      <c r="D116" s="412" t="s">
        <v>629</v>
      </c>
      <c r="E116" s="412" t="s">
        <v>630</v>
      </c>
      <c r="F116" s="478"/>
      <c r="G116" s="479"/>
    </row>
    <row r="117" spans="1:7">
      <c r="A117" s="473"/>
      <c r="B117" s="473" t="s">
        <v>19</v>
      </c>
      <c r="C117" s="412"/>
      <c r="D117" s="412"/>
      <c r="E117" s="412"/>
      <c r="F117" s="478"/>
      <c r="G117" s="479"/>
    </row>
    <row r="118" spans="1:7" ht="56.1">
      <c r="A118" s="473"/>
      <c r="B118" s="473" t="str">
        <f>B$39</f>
        <v>MA</v>
      </c>
      <c r="C118" s="412" t="s">
        <v>631</v>
      </c>
      <c r="D118" s="412"/>
      <c r="E118" s="412"/>
      <c r="F118" s="478" t="s">
        <v>577</v>
      </c>
      <c r="G118" s="479"/>
    </row>
    <row r="119" spans="1:7" ht="140.1">
      <c r="A119" s="473"/>
      <c r="B119" s="473" t="str">
        <f>B$40</f>
        <v>S1</v>
      </c>
      <c r="C119" s="412" t="s">
        <v>632</v>
      </c>
      <c r="D119" s="412"/>
      <c r="E119" s="412"/>
      <c r="F119" s="478" t="s">
        <v>577</v>
      </c>
      <c r="G119" s="479"/>
    </row>
    <row r="120" spans="1:7">
      <c r="A120" s="473"/>
      <c r="B120" s="473" t="str">
        <f>B$41</f>
        <v>S2</v>
      </c>
      <c r="C120" s="412"/>
      <c r="D120" s="412"/>
      <c r="E120" s="412"/>
      <c r="F120" s="478"/>
      <c r="G120" s="479"/>
    </row>
    <row r="121" spans="1:7">
      <c r="A121" s="473"/>
      <c r="B121" s="473" t="str">
        <f>B$42</f>
        <v>S3</v>
      </c>
      <c r="C121" s="412"/>
      <c r="D121" s="412"/>
      <c r="E121" s="412"/>
      <c r="F121" s="478"/>
      <c r="G121" s="479"/>
    </row>
    <row r="122" spans="1:7" hidden="1">
      <c r="A122" s="473"/>
      <c r="B122" s="473" t="str">
        <f>B$43</f>
        <v>S4</v>
      </c>
      <c r="C122" s="412"/>
      <c r="D122" s="412"/>
      <c r="E122" s="412"/>
      <c r="F122" s="478"/>
      <c r="G122" s="479"/>
    </row>
    <row r="124" spans="1:7" ht="195.95">
      <c r="A124" s="473" t="s">
        <v>633</v>
      </c>
      <c r="B124" s="473"/>
      <c r="C124" s="475" t="s">
        <v>634</v>
      </c>
      <c r="D124" s="412" t="s">
        <v>635</v>
      </c>
      <c r="E124" s="412" t="s">
        <v>636</v>
      </c>
      <c r="F124" s="478"/>
      <c r="G124" s="479"/>
    </row>
    <row r="125" spans="1:7">
      <c r="A125" s="473"/>
      <c r="B125" s="473" t="s">
        <v>19</v>
      </c>
      <c r="C125" s="412"/>
      <c r="D125" s="412"/>
      <c r="E125" s="412"/>
      <c r="F125" s="478"/>
      <c r="G125" s="479"/>
    </row>
    <row r="126" spans="1:7" ht="69.95">
      <c r="A126" s="473"/>
      <c r="B126" s="473" t="str">
        <f>B$39</f>
        <v>MA</v>
      </c>
      <c r="C126" s="487" t="s">
        <v>637</v>
      </c>
      <c r="D126" s="412"/>
      <c r="E126" s="412"/>
      <c r="F126" s="478" t="s">
        <v>577</v>
      </c>
      <c r="G126" s="479"/>
    </row>
    <row r="127" spans="1:7" ht="126">
      <c r="A127" s="473"/>
      <c r="B127" s="473" t="str">
        <f>B$40</f>
        <v>S1</v>
      </c>
      <c r="C127" s="412" t="s">
        <v>638</v>
      </c>
      <c r="D127" s="412"/>
      <c r="E127" s="412"/>
      <c r="F127" s="478" t="s">
        <v>577</v>
      </c>
      <c r="G127" s="479"/>
    </row>
    <row r="128" spans="1:7">
      <c r="A128" s="473"/>
      <c r="B128" s="473" t="str">
        <f>B$41</f>
        <v>S2</v>
      </c>
      <c r="C128" s="412"/>
      <c r="D128" s="412"/>
      <c r="E128" s="412"/>
      <c r="F128" s="478"/>
      <c r="G128" s="479"/>
    </row>
    <row r="129" spans="1:7">
      <c r="A129" s="473"/>
      <c r="B129" s="473" t="str">
        <f>B$42</f>
        <v>S3</v>
      </c>
      <c r="C129" s="412"/>
      <c r="D129" s="412"/>
      <c r="E129" s="412"/>
      <c r="F129" s="478"/>
      <c r="G129" s="479"/>
    </row>
    <row r="130" spans="1:7" hidden="1">
      <c r="A130" s="473"/>
      <c r="B130" s="473" t="str">
        <f>B$43</f>
        <v>S4</v>
      </c>
      <c r="C130" s="412"/>
      <c r="D130" s="412"/>
      <c r="E130" s="412"/>
      <c r="F130" s="478"/>
      <c r="G130" s="479"/>
    </row>
    <row r="132" spans="1:7" ht="84">
      <c r="A132" s="473" t="s">
        <v>639</v>
      </c>
      <c r="B132" s="473"/>
      <c r="C132" s="475" t="s">
        <v>640</v>
      </c>
      <c r="D132" s="412" t="s">
        <v>641</v>
      </c>
      <c r="E132" s="412" t="s">
        <v>642</v>
      </c>
      <c r="F132" s="478"/>
      <c r="G132" s="479"/>
    </row>
    <row r="133" spans="1:7">
      <c r="A133" s="473"/>
      <c r="B133" s="473" t="s">
        <v>19</v>
      </c>
      <c r="C133" s="412"/>
      <c r="D133" s="412"/>
      <c r="E133" s="412"/>
      <c r="F133" s="478"/>
      <c r="G133" s="479"/>
    </row>
    <row r="134" spans="1:7">
      <c r="A134" s="473"/>
      <c r="B134" s="473" t="str">
        <f>B$39</f>
        <v>MA</v>
      </c>
      <c r="C134" s="412" t="s">
        <v>643</v>
      </c>
      <c r="D134" s="412"/>
      <c r="E134" s="412"/>
      <c r="F134" s="478" t="s">
        <v>577</v>
      </c>
      <c r="G134" s="479"/>
    </row>
    <row r="135" spans="1:7">
      <c r="A135" s="473"/>
      <c r="B135" s="473" t="str">
        <f>B$40</f>
        <v>S1</v>
      </c>
      <c r="C135" s="412" t="s">
        <v>644</v>
      </c>
      <c r="D135" s="412"/>
      <c r="E135" s="412"/>
      <c r="F135" s="478" t="s">
        <v>577</v>
      </c>
      <c r="G135" s="479"/>
    </row>
    <row r="136" spans="1:7">
      <c r="A136" s="473"/>
      <c r="B136" s="473" t="str">
        <f>B$41</f>
        <v>S2</v>
      </c>
      <c r="C136" s="412"/>
      <c r="D136" s="412"/>
      <c r="E136" s="412"/>
      <c r="F136" s="478"/>
      <c r="G136" s="479"/>
    </row>
    <row r="137" spans="1:7">
      <c r="A137" s="473"/>
      <c r="B137" s="473" t="str">
        <f>B$42</f>
        <v>S3</v>
      </c>
      <c r="C137" s="412"/>
      <c r="D137" s="412"/>
      <c r="E137" s="412"/>
      <c r="F137" s="478"/>
      <c r="G137" s="479"/>
    </row>
    <row r="138" spans="1:7" hidden="1">
      <c r="A138" s="473"/>
      <c r="B138" s="473" t="str">
        <f>B$43</f>
        <v>S4</v>
      </c>
      <c r="C138" s="412"/>
      <c r="D138" s="412"/>
      <c r="E138" s="412"/>
      <c r="F138" s="478"/>
      <c r="G138" s="479"/>
    </row>
    <row r="140" spans="1:7" ht="111.95">
      <c r="A140" s="473" t="s">
        <v>645</v>
      </c>
      <c r="B140" s="473"/>
      <c r="C140" s="475" t="s">
        <v>646</v>
      </c>
      <c r="D140" s="412" t="s">
        <v>647</v>
      </c>
      <c r="E140" s="412" t="s">
        <v>648</v>
      </c>
      <c r="F140" s="478"/>
      <c r="G140" s="479"/>
    </row>
    <row r="141" spans="1:7">
      <c r="A141" s="473"/>
      <c r="B141" s="473" t="s">
        <v>19</v>
      </c>
      <c r="C141" s="412"/>
      <c r="D141" s="412"/>
      <c r="E141" s="412"/>
      <c r="F141" s="478"/>
      <c r="G141" s="479"/>
    </row>
    <row r="142" spans="1:7" ht="98.1">
      <c r="A142" s="473"/>
      <c r="B142" s="473" t="str">
        <f>B$39</f>
        <v>MA</v>
      </c>
      <c r="C142" s="412" t="s">
        <v>649</v>
      </c>
      <c r="D142" s="412"/>
      <c r="E142" s="412"/>
      <c r="F142" s="478" t="s">
        <v>577</v>
      </c>
      <c r="G142" s="479"/>
    </row>
    <row r="143" spans="1:7" ht="69.95">
      <c r="A143" s="473"/>
      <c r="B143" s="473" t="str">
        <f>B$40</f>
        <v>S1</v>
      </c>
      <c r="C143" s="412" t="s">
        <v>650</v>
      </c>
      <c r="D143" s="412"/>
      <c r="E143" s="412"/>
      <c r="F143" s="478" t="s">
        <v>577</v>
      </c>
      <c r="G143" s="479"/>
    </row>
    <row r="144" spans="1:7">
      <c r="A144" s="473"/>
      <c r="B144" s="473" t="str">
        <f>B$41</f>
        <v>S2</v>
      </c>
      <c r="C144" s="412"/>
      <c r="D144" s="412"/>
      <c r="E144" s="412"/>
      <c r="F144" s="478"/>
      <c r="G144" s="479"/>
    </row>
    <row r="145" spans="1:7">
      <c r="A145" s="473"/>
      <c r="B145" s="473" t="str">
        <f>B$42</f>
        <v>S3</v>
      </c>
      <c r="C145" s="412"/>
      <c r="D145" s="412"/>
      <c r="E145" s="412"/>
      <c r="F145" s="478"/>
      <c r="G145" s="479"/>
    </row>
    <row r="146" spans="1:7" hidden="1">
      <c r="A146" s="473"/>
      <c r="B146" s="473" t="str">
        <f>B$43</f>
        <v>S4</v>
      </c>
      <c r="C146" s="412"/>
      <c r="D146" s="412"/>
      <c r="E146" s="412"/>
      <c r="F146" s="478"/>
      <c r="G146" s="479"/>
    </row>
    <row r="148" spans="1:7" s="483" customFormat="1">
      <c r="A148" s="473">
        <v>2.2999999999999998</v>
      </c>
      <c r="B148" s="473"/>
      <c r="C148" s="475" t="s">
        <v>651</v>
      </c>
      <c r="D148" s="412"/>
      <c r="E148" s="412"/>
      <c r="F148" s="478"/>
      <c r="G148" s="479"/>
    </row>
    <row r="149" spans="1:7" ht="84">
      <c r="A149" s="473" t="s">
        <v>652</v>
      </c>
      <c r="B149" s="473"/>
      <c r="C149" s="475" t="s">
        <v>653</v>
      </c>
      <c r="D149" s="412" t="s">
        <v>654</v>
      </c>
      <c r="E149" s="412" t="s">
        <v>655</v>
      </c>
      <c r="F149" s="478"/>
      <c r="G149" s="479"/>
    </row>
    <row r="150" spans="1:7">
      <c r="A150" s="473"/>
      <c r="B150" s="473" t="s">
        <v>19</v>
      </c>
      <c r="C150" s="412"/>
      <c r="D150" s="412"/>
      <c r="E150" s="412"/>
      <c r="F150" s="478"/>
      <c r="G150" s="479"/>
    </row>
    <row r="151" spans="1:7" ht="84">
      <c r="A151" s="473"/>
      <c r="B151" s="473" t="str">
        <f>B$39</f>
        <v>MA</v>
      </c>
      <c r="C151" s="412" t="s">
        <v>656</v>
      </c>
      <c r="D151" s="412"/>
      <c r="E151" s="412"/>
      <c r="F151" s="478" t="s">
        <v>577</v>
      </c>
      <c r="G151" s="479"/>
    </row>
    <row r="152" spans="1:7" ht="126">
      <c r="A152" s="473"/>
      <c r="B152" s="473" t="str">
        <f>B$40</f>
        <v>S1</v>
      </c>
      <c r="C152" s="412" t="s">
        <v>657</v>
      </c>
      <c r="D152" s="412"/>
      <c r="E152" s="412"/>
      <c r="F152" s="478" t="s">
        <v>577</v>
      </c>
      <c r="G152" s="479"/>
    </row>
    <row r="153" spans="1:7">
      <c r="A153" s="473"/>
      <c r="B153" s="473" t="str">
        <f>B$41</f>
        <v>S2</v>
      </c>
      <c r="C153" s="412"/>
      <c r="D153" s="412"/>
      <c r="E153" s="412"/>
      <c r="F153" s="478"/>
      <c r="G153" s="479"/>
    </row>
    <row r="154" spans="1:7">
      <c r="A154" s="473"/>
      <c r="B154" s="473" t="str">
        <f>B$42</f>
        <v>S3</v>
      </c>
      <c r="C154" s="412"/>
      <c r="D154" s="412"/>
      <c r="E154" s="412"/>
      <c r="F154" s="478"/>
      <c r="G154" s="479"/>
    </row>
    <row r="155" spans="1:7" hidden="1">
      <c r="A155" s="473"/>
      <c r="B155" s="473" t="str">
        <f>B$43</f>
        <v>S4</v>
      </c>
      <c r="C155" s="412"/>
      <c r="D155" s="412"/>
      <c r="E155" s="412"/>
      <c r="F155" s="478"/>
      <c r="G155" s="479"/>
    </row>
    <row r="157" spans="1:7" ht="363.95">
      <c r="A157" s="484" t="s">
        <v>314</v>
      </c>
      <c r="B157" s="484"/>
      <c r="C157" s="485" t="s">
        <v>658</v>
      </c>
      <c r="D157" s="477" t="s">
        <v>659</v>
      </c>
      <c r="E157" s="412" t="s">
        <v>660</v>
      </c>
      <c r="F157" s="488"/>
      <c r="G157" s="489"/>
    </row>
    <row r="158" spans="1:7">
      <c r="A158" s="473"/>
      <c r="B158" s="473" t="s">
        <v>19</v>
      </c>
      <c r="C158" s="412"/>
      <c r="D158" s="412"/>
      <c r="E158" s="412"/>
      <c r="F158" s="478"/>
      <c r="G158" s="479"/>
    </row>
    <row r="159" spans="1:7" ht="189.75" customHeight="1">
      <c r="A159" s="490"/>
      <c r="B159" s="490" t="str">
        <f>B$39</f>
        <v>MA</v>
      </c>
      <c r="C159" s="491" t="s">
        <v>661</v>
      </c>
      <c r="D159" s="491"/>
      <c r="E159" s="491"/>
      <c r="F159" s="492" t="s">
        <v>662</v>
      </c>
      <c r="G159" s="493" t="s">
        <v>663</v>
      </c>
    </row>
    <row r="160" spans="1:7" ht="111.95">
      <c r="A160" s="473"/>
      <c r="B160" s="473" t="str">
        <f>B$40</f>
        <v>S1</v>
      </c>
      <c r="C160" s="412" t="s">
        <v>664</v>
      </c>
      <c r="D160" s="412"/>
      <c r="E160" s="412"/>
      <c r="F160" s="478"/>
      <c r="G160" s="479"/>
    </row>
    <row r="161" spans="1:7">
      <c r="A161" s="473"/>
      <c r="B161" s="473" t="str">
        <f>B$41</f>
        <v>S2</v>
      </c>
      <c r="D161" s="412"/>
      <c r="E161" s="412"/>
      <c r="F161" s="478"/>
      <c r="G161" s="479"/>
    </row>
    <row r="162" spans="1:7">
      <c r="A162" s="473"/>
      <c r="B162" s="473" t="str">
        <f>B$42</f>
        <v>S3</v>
      </c>
      <c r="C162" s="412"/>
      <c r="D162" s="412"/>
      <c r="E162" s="412"/>
      <c r="F162" s="478"/>
      <c r="G162" s="479"/>
    </row>
    <row r="163" spans="1:7" hidden="1">
      <c r="A163" s="473"/>
      <c r="B163" s="473" t="str">
        <f>B$43</f>
        <v>S4</v>
      </c>
      <c r="C163" s="412"/>
      <c r="D163" s="412"/>
      <c r="E163" s="412"/>
      <c r="F163" s="478"/>
      <c r="G163" s="479"/>
    </row>
    <row r="165" spans="1:7" ht="69.95">
      <c r="A165" s="473" t="s">
        <v>665</v>
      </c>
      <c r="B165" s="473"/>
      <c r="C165" s="475" t="s">
        <v>666</v>
      </c>
      <c r="D165" s="477" t="s">
        <v>667</v>
      </c>
      <c r="E165" s="412" t="s">
        <v>668</v>
      </c>
      <c r="F165" s="478"/>
      <c r="G165" s="479"/>
    </row>
    <row r="166" spans="1:7">
      <c r="A166" s="473"/>
      <c r="B166" s="473" t="s">
        <v>19</v>
      </c>
      <c r="C166" s="412"/>
      <c r="D166" s="412"/>
      <c r="E166" s="412"/>
      <c r="F166" s="478"/>
      <c r="G166" s="479"/>
    </row>
    <row r="167" spans="1:7" ht="56.1">
      <c r="A167" s="473"/>
      <c r="B167" s="473" t="str">
        <f>B$39</f>
        <v>MA</v>
      </c>
      <c r="C167" s="412" t="s">
        <v>669</v>
      </c>
      <c r="D167" s="412"/>
      <c r="E167" s="412"/>
      <c r="F167" s="478" t="s">
        <v>577</v>
      </c>
      <c r="G167" s="479"/>
    </row>
    <row r="168" spans="1:7" ht="42">
      <c r="A168" s="473"/>
      <c r="B168" s="473" t="str">
        <f>B$40</f>
        <v>S1</v>
      </c>
      <c r="C168" s="412" t="s">
        <v>670</v>
      </c>
      <c r="D168" s="412"/>
      <c r="E168" s="412"/>
      <c r="F168" s="478" t="s">
        <v>577</v>
      </c>
      <c r="G168" s="479"/>
    </row>
    <row r="169" spans="1:7">
      <c r="A169" s="473"/>
      <c r="B169" s="473" t="str">
        <f>B$41</f>
        <v>S2</v>
      </c>
      <c r="C169" s="412"/>
      <c r="D169" s="412"/>
      <c r="E169" s="412"/>
      <c r="F169" s="478"/>
      <c r="G169" s="479"/>
    </row>
    <row r="170" spans="1:7">
      <c r="A170" s="473"/>
      <c r="B170" s="473" t="str">
        <f>B$42</f>
        <v>S3</v>
      </c>
      <c r="C170" s="412"/>
      <c r="D170" s="412"/>
      <c r="E170" s="412"/>
      <c r="F170" s="478"/>
      <c r="G170" s="479"/>
    </row>
    <row r="171" spans="1:7" hidden="1">
      <c r="A171" s="473"/>
      <c r="B171" s="473" t="str">
        <f>B$43</f>
        <v>S4</v>
      </c>
      <c r="C171" s="412"/>
      <c r="D171" s="412"/>
      <c r="E171" s="412"/>
      <c r="F171" s="478"/>
      <c r="G171" s="479"/>
    </row>
    <row r="174" spans="1:7">
      <c r="A174" s="482">
        <v>3</v>
      </c>
      <c r="B174" s="482"/>
      <c r="C174" s="469" t="s">
        <v>671</v>
      </c>
      <c r="D174" s="470"/>
      <c r="E174" s="470"/>
      <c r="F174" s="495"/>
      <c r="G174" s="496"/>
    </row>
    <row r="175" spans="1:7">
      <c r="A175" s="473">
        <v>3.1</v>
      </c>
      <c r="B175" s="473"/>
      <c r="C175" s="475" t="s">
        <v>672</v>
      </c>
      <c r="D175" s="412"/>
      <c r="E175" s="412"/>
      <c r="F175" s="478"/>
      <c r="G175" s="479"/>
    </row>
    <row r="176" spans="1:7" ht="409.5">
      <c r="A176" s="473" t="s">
        <v>673</v>
      </c>
      <c r="B176" s="473"/>
      <c r="C176" s="475" t="s">
        <v>674</v>
      </c>
      <c r="D176" s="477" t="s">
        <v>675</v>
      </c>
      <c r="E176" s="412" t="s">
        <v>676</v>
      </c>
      <c r="F176" s="478"/>
      <c r="G176" s="479"/>
    </row>
    <row r="177" spans="1:7">
      <c r="A177" s="473"/>
      <c r="B177" s="473" t="s">
        <v>19</v>
      </c>
      <c r="C177" s="412"/>
      <c r="D177" s="412"/>
      <c r="E177" s="412"/>
      <c r="F177" s="478"/>
      <c r="G177" s="479"/>
    </row>
    <row r="178" spans="1:7" ht="84">
      <c r="A178" s="473"/>
      <c r="B178" s="473" t="str">
        <f>B$39</f>
        <v>MA</v>
      </c>
      <c r="C178" s="412" t="s">
        <v>677</v>
      </c>
      <c r="D178" s="412"/>
      <c r="E178" s="412"/>
      <c r="F178" s="478"/>
      <c r="G178" s="479"/>
    </row>
    <row r="179" spans="1:7">
      <c r="A179" s="473"/>
      <c r="B179" s="473" t="str">
        <f>B$40</f>
        <v>S1</v>
      </c>
      <c r="C179" s="412"/>
      <c r="D179" s="412"/>
      <c r="E179" s="412"/>
      <c r="F179" s="478" t="s">
        <v>577</v>
      </c>
      <c r="G179" s="479"/>
    </row>
    <row r="180" spans="1:7">
      <c r="A180" s="473"/>
      <c r="B180" s="473" t="str">
        <f>B$41</f>
        <v>S2</v>
      </c>
      <c r="C180" s="412"/>
      <c r="D180" s="412"/>
      <c r="E180" s="412"/>
      <c r="F180" s="478"/>
      <c r="G180" s="479"/>
    </row>
    <row r="181" spans="1:7">
      <c r="A181" s="473"/>
      <c r="B181" s="473" t="str">
        <f>B$42</f>
        <v>S3</v>
      </c>
      <c r="C181" s="412"/>
      <c r="D181" s="412"/>
      <c r="E181" s="412"/>
      <c r="F181" s="478"/>
      <c r="G181" s="479"/>
    </row>
    <row r="182" spans="1:7" hidden="1">
      <c r="A182" s="473"/>
      <c r="B182" s="473" t="str">
        <f>B$43</f>
        <v>S4</v>
      </c>
      <c r="C182" s="412"/>
      <c r="D182" s="412"/>
      <c r="E182" s="412"/>
      <c r="F182" s="478"/>
      <c r="G182" s="479"/>
    </row>
    <row r="184" spans="1:7" ht="84">
      <c r="A184" s="473" t="s">
        <v>678</v>
      </c>
      <c r="B184" s="473"/>
      <c r="C184" s="475" t="s">
        <v>679</v>
      </c>
      <c r="D184" s="477" t="s">
        <v>680</v>
      </c>
      <c r="E184" s="412" t="s">
        <v>681</v>
      </c>
      <c r="F184" s="478"/>
      <c r="G184" s="479"/>
    </row>
    <row r="185" spans="1:7">
      <c r="A185" s="473"/>
      <c r="B185" s="473" t="s">
        <v>19</v>
      </c>
      <c r="C185" s="412"/>
      <c r="D185" s="412"/>
      <c r="E185" s="412"/>
      <c r="F185" s="478"/>
      <c r="G185" s="479"/>
    </row>
    <row r="186" spans="1:7" ht="69.95">
      <c r="A186" s="473"/>
      <c r="B186" s="473" t="str">
        <f>B$39</f>
        <v>MA</v>
      </c>
      <c r="C186" s="412" t="s">
        <v>682</v>
      </c>
      <c r="D186" s="412"/>
      <c r="E186" s="412"/>
      <c r="F186" s="478" t="s">
        <v>577</v>
      </c>
      <c r="G186" s="479"/>
    </row>
    <row r="187" spans="1:7">
      <c r="A187" s="473"/>
      <c r="B187" s="473" t="str">
        <f>B$40</f>
        <v>S1</v>
      </c>
      <c r="C187" s="412"/>
      <c r="D187" s="412"/>
      <c r="E187" s="412"/>
      <c r="F187" s="478"/>
      <c r="G187" s="479"/>
    </row>
    <row r="188" spans="1:7">
      <c r="A188" s="473"/>
      <c r="B188" s="473" t="str">
        <f>B$41</f>
        <v>S2</v>
      </c>
      <c r="C188" s="412"/>
      <c r="D188" s="412"/>
      <c r="E188" s="412"/>
      <c r="F188" s="478"/>
      <c r="G188" s="479"/>
    </row>
    <row r="189" spans="1:7">
      <c r="A189" s="473"/>
      <c r="B189" s="473" t="str">
        <f>B$42</f>
        <v>S3</v>
      </c>
      <c r="C189" s="412"/>
      <c r="D189" s="412"/>
      <c r="E189" s="412"/>
      <c r="F189" s="478"/>
      <c r="G189" s="479"/>
    </row>
    <row r="190" spans="1:7" hidden="1">
      <c r="A190" s="473"/>
      <c r="B190" s="473" t="str">
        <f>B$43</f>
        <v>S4</v>
      </c>
      <c r="C190" s="412"/>
      <c r="D190" s="412"/>
      <c r="E190" s="412"/>
      <c r="F190" s="478"/>
      <c r="G190" s="479"/>
    </row>
    <row r="192" spans="1:7">
      <c r="A192" s="473">
        <v>3.2</v>
      </c>
      <c r="B192" s="473"/>
      <c r="C192" s="475" t="s">
        <v>683</v>
      </c>
      <c r="D192" s="412"/>
      <c r="E192" s="412"/>
      <c r="F192" s="478"/>
      <c r="G192" s="479"/>
    </row>
    <row r="193" spans="1:7" ht="182.1">
      <c r="A193" s="473" t="s">
        <v>365</v>
      </c>
      <c r="B193" s="473"/>
      <c r="C193" s="475" t="s">
        <v>684</v>
      </c>
      <c r="D193" s="477" t="s">
        <v>685</v>
      </c>
      <c r="E193" s="412" t="s">
        <v>686</v>
      </c>
      <c r="F193" s="478"/>
      <c r="G193" s="479"/>
    </row>
    <row r="194" spans="1:7">
      <c r="A194" s="473"/>
      <c r="B194" s="473" t="s">
        <v>19</v>
      </c>
      <c r="C194" s="412"/>
      <c r="D194" s="412"/>
      <c r="E194" s="412"/>
      <c r="F194" s="478"/>
      <c r="G194" s="479"/>
    </row>
    <row r="195" spans="1:7">
      <c r="A195" s="473"/>
      <c r="B195" s="473" t="str">
        <f>B$39</f>
        <v>MA</v>
      </c>
      <c r="C195" s="412" t="s">
        <v>687</v>
      </c>
      <c r="D195" s="412"/>
      <c r="E195" s="412"/>
      <c r="F195" s="478" t="s">
        <v>577</v>
      </c>
      <c r="G195" s="479"/>
    </row>
    <row r="196" spans="1:7">
      <c r="A196" s="473"/>
      <c r="B196" s="473" t="str">
        <f>B$40</f>
        <v>S1</v>
      </c>
      <c r="C196" s="412"/>
      <c r="D196" s="412"/>
      <c r="E196" s="412"/>
      <c r="F196" s="478"/>
      <c r="G196" s="479"/>
    </row>
    <row r="197" spans="1:7">
      <c r="A197" s="473"/>
      <c r="B197" s="473" t="str">
        <f>B$41</f>
        <v>S2</v>
      </c>
      <c r="C197" s="412"/>
      <c r="D197" s="412"/>
      <c r="E197" s="412"/>
      <c r="F197" s="478"/>
      <c r="G197" s="479"/>
    </row>
    <row r="198" spans="1:7">
      <c r="A198" s="473"/>
      <c r="B198" s="473" t="str">
        <f>B$42</f>
        <v>S3</v>
      </c>
      <c r="C198" s="412"/>
      <c r="D198" s="412"/>
      <c r="E198" s="412"/>
      <c r="F198" s="478"/>
      <c r="G198" s="479"/>
    </row>
    <row r="199" spans="1:7" hidden="1">
      <c r="A199" s="473"/>
      <c r="B199" s="473" t="str">
        <f>B$43</f>
        <v>S4</v>
      </c>
      <c r="C199" s="412"/>
      <c r="D199" s="412"/>
      <c r="E199" s="412"/>
      <c r="F199" s="478"/>
      <c r="G199" s="479"/>
    </row>
    <row r="200" spans="1:7">
      <c r="F200" s="476"/>
    </row>
    <row r="201" spans="1:7" ht="279.95">
      <c r="A201" s="473" t="s">
        <v>688</v>
      </c>
      <c r="B201" s="473"/>
      <c r="C201" s="475" t="s">
        <v>689</v>
      </c>
      <c r="D201" s="477" t="s">
        <v>690</v>
      </c>
      <c r="E201" s="412" t="s">
        <v>691</v>
      </c>
      <c r="F201" s="478"/>
      <c r="G201" s="479"/>
    </row>
    <row r="202" spans="1:7">
      <c r="A202" s="473"/>
      <c r="B202" s="473" t="s">
        <v>19</v>
      </c>
      <c r="C202" s="412"/>
      <c r="D202" s="412"/>
      <c r="E202" s="412"/>
      <c r="F202" s="478"/>
      <c r="G202" s="479"/>
    </row>
    <row r="203" spans="1:7">
      <c r="A203" s="473"/>
      <c r="B203" s="473" t="str">
        <f>B$39</f>
        <v>MA</v>
      </c>
      <c r="C203" s="412" t="s">
        <v>687</v>
      </c>
      <c r="D203" s="412"/>
      <c r="E203" s="412"/>
      <c r="F203" s="478" t="s">
        <v>577</v>
      </c>
      <c r="G203" s="479"/>
    </row>
    <row r="204" spans="1:7">
      <c r="A204" s="473"/>
      <c r="B204" s="473" t="str">
        <f>B$40</f>
        <v>S1</v>
      </c>
      <c r="C204" s="412"/>
      <c r="D204" s="412"/>
      <c r="E204" s="412"/>
      <c r="F204" s="478"/>
      <c r="G204" s="479"/>
    </row>
    <row r="205" spans="1:7">
      <c r="A205" s="473"/>
      <c r="B205" s="473" t="str">
        <f>B$41</f>
        <v>S2</v>
      </c>
      <c r="C205" s="412"/>
      <c r="D205" s="412"/>
      <c r="E205" s="412"/>
      <c r="F205" s="478"/>
      <c r="G205" s="479"/>
    </row>
    <row r="206" spans="1:7">
      <c r="A206" s="473"/>
      <c r="B206" s="473" t="str">
        <f>B$42</f>
        <v>S3</v>
      </c>
      <c r="C206" s="412"/>
      <c r="D206" s="412"/>
      <c r="E206" s="412"/>
      <c r="F206" s="478"/>
      <c r="G206" s="479"/>
    </row>
    <row r="207" spans="1:7" hidden="1">
      <c r="A207" s="473"/>
      <c r="B207" s="473" t="str">
        <f>B$43</f>
        <v>S4</v>
      </c>
      <c r="C207" s="412"/>
      <c r="D207" s="412"/>
      <c r="E207" s="412"/>
      <c r="F207" s="478"/>
      <c r="G207" s="479"/>
    </row>
    <row r="209" spans="1:7" ht="153.94999999999999">
      <c r="A209" s="473" t="s">
        <v>297</v>
      </c>
      <c r="B209" s="473"/>
      <c r="C209" s="475" t="s">
        <v>692</v>
      </c>
      <c r="D209" s="477" t="s">
        <v>693</v>
      </c>
      <c r="E209" s="412" t="s">
        <v>694</v>
      </c>
      <c r="F209" s="478"/>
      <c r="G209" s="479"/>
    </row>
    <row r="210" spans="1:7">
      <c r="A210" s="473"/>
      <c r="B210" s="473" t="s">
        <v>19</v>
      </c>
      <c r="C210" s="412"/>
      <c r="D210" s="412"/>
      <c r="E210" s="412"/>
      <c r="F210" s="478"/>
      <c r="G210" s="479"/>
    </row>
    <row r="211" spans="1:7" ht="98.1">
      <c r="A211" s="473"/>
      <c r="B211" s="473" t="str">
        <f>B$39</f>
        <v>MA</v>
      </c>
      <c r="C211" s="412" t="s">
        <v>695</v>
      </c>
      <c r="D211" s="412"/>
      <c r="E211" s="412"/>
      <c r="F211" s="478" t="s">
        <v>577</v>
      </c>
      <c r="G211" s="479"/>
    </row>
    <row r="212" spans="1:7">
      <c r="A212" s="473"/>
      <c r="B212" s="473" t="str">
        <f>B$40</f>
        <v>S1</v>
      </c>
      <c r="C212" s="412"/>
      <c r="D212" s="412"/>
      <c r="E212" s="412"/>
      <c r="F212" s="478"/>
      <c r="G212" s="479"/>
    </row>
    <row r="213" spans="1:7">
      <c r="A213" s="473"/>
      <c r="B213" s="473" t="str">
        <f>B$41</f>
        <v>S2</v>
      </c>
      <c r="C213" s="412"/>
      <c r="D213" s="412"/>
      <c r="E213" s="412"/>
      <c r="F213" s="478"/>
      <c r="G213" s="479"/>
    </row>
    <row r="214" spans="1:7">
      <c r="A214" s="473"/>
      <c r="B214" s="473" t="str">
        <f>B$42</f>
        <v>S3</v>
      </c>
      <c r="C214" s="412"/>
      <c r="D214" s="412"/>
      <c r="E214" s="412"/>
      <c r="F214" s="478"/>
      <c r="G214" s="479"/>
    </row>
    <row r="215" spans="1:7" hidden="1">
      <c r="A215" s="473"/>
      <c r="B215" s="473" t="str">
        <f>B$43</f>
        <v>S4</v>
      </c>
      <c r="C215" s="412"/>
      <c r="D215" s="412"/>
      <c r="E215" s="412"/>
      <c r="F215" s="478"/>
      <c r="G215" s="479"/>
    </row>
    <row r="217" spans="1:7" ht="210">
      <c r="A217" s="473" t="s">
        <v>291</v>
      </c>
      <c r="B217" s="473"/>
      <c r="C217" s="475" t="s">
        <v>696</v>
      </c>
      <c r="D217" s="412" t="s">
        <v>697</v>
      </c>
      <c r="E217" s="412" t="s">
        <v>698</v>
      </c>
      <c r="F217" s="478"/>
      <c r="G217" s="479"/>
    </row>
    <row r="218" spans="1:7">
      <c r="A218" s="473"/>
      <c r="B218" s="473" t="s">
        <v>19</v>
      </c>
      <c r="C218" s="412"/>
      <c r="D218" s="412"/>
      <c r="E218" s="412"/>
      <c r="F218" s="478"/>
      <c r="G218" s="479"/>
    </row>
    <row r="219" spans="1:7" ht="69.95">
      <c r="A219" s="473"/>
      <c r="B219" s="473" t="str">
        <f>B$39</f>
        <v>MA</v>
      </c>
      <c r="C219" s="412" t="s">
        <v>699</v>
      </c>
      <c r="D219" s="412"/>
      <c r="E219" s="412"/>
      <c r="F219" s="478" t="s">
        <v>577</v>
      </c>
      <c r="G219" s="479"/>
    </row>
    <row r="220" spans="1:7">
      <c r="A220" s="473"/>
      <c r="B220" s="473" t="str">
        <f>B$40</f>
        <v>S1</v>
      </c>
      <c r="C220" s="412"/>
      <c r="D220" s="412"/>
      <c r="E220" s="412"/>
      <c r="F220" s="478"/>
      <c r="G220" s="479"/>
    </row>
    <row r="221" spans="1:7">
      <c r="A221" s="473"/>
      <c r="B221" s="473" t="str">
        <f>B$41</f>
        <v>S2</v>
      </c>
      <c r="C221" s="412"/>
      <c r="D221" s="412"/>
      <c r="E221" s="412"/>
      <c r="F221" s="478"/>
      <c r="G221" s="479"/>
    </row>
    <row r="222" spans="1:7">
      <c r="A222" s="473"/>
      <c r="B222" s="473" t="str">
        <f>B$42</f>
        <v>S3</v>
      </c>
      <c r="C222" s="412"/>
      <c r="D222" s="412"/>
      <c r="E222" s="412"/>
      <c r="F222" s="478"/>
      <c r="G222" s="479"/>
    </row>
    <row r="223" spans="1:7" hidden="1">
      <c r="A223" s="473"/>
      <c r="B223" s="473" t="str">
        <f>B$43</f>
        <v>S4</v>
      </c>
      <c r="C223" s="412"/>
      <c r="D223" s="412"/>
      <c r="E223" s="412"/>
      <c r="F223" s="478"/>
      <c r="G223" s="479"/>
    </row>
    <row r="225" spans="1:7">
      <c r="A225" s="473">
        <v>3.3</v>
      </c>
      <c r="B225" s="473"/>
      <c r="C225" s="475" t="s">
        <v>700</v>
      </c>
      <c r="D225" s="412"/>
      <c r="E225" s="412"/>
      <c r="F225" s="478"/>
      <c r="G225" s="479"/>
    </row>
    <row r="226" spans="1:7" ht="153.94999999999999">
      <c r="A226" s="473" t="s">
        <v>701</v>
      </c>
      <c r="B226" s="473"/>
      <c r="C226" s="475" t="s">
        <v>702</v>
      </c>
      <c r="D226" s="412" t="s">
        <v>703</v>
      </c>
      <c r="E226" s="412" t="s">
        <v>704</v>
      </c>
      <c r="F226" s="478"/>
      <c r="G226" s="479"/>
    </row>
    <row r="227" spans="1:7">
      <c r="A227" s="473"/>
      <c r="B227" s="473" t="s">
        <v>19</v>
      </c>
      <c r="C227" s="412"/>
      <c r="D227" s="412"/>
      <c r="E227" s="412"/>
      <c r="F227" s="478"/>
      <c r="G227" s="479"/>
    </row>
    <row r="228" spans="1:7" ht="182.1">
      <c r="A228" s="473"/>
      <c r="B228" s="473" t="str">
        <f>B$39</f>
        <v>MA</v>
      </c>
      <c r="C228" s="487" t="s">
        <v>705</v>
      </c>
      <c r="D228" s="412"/>
      <c r="E228" s="412"/>
      <c r="F228" s="478" t="s">
        <v>577</v>
      </c>
      <c r="G228" s="479"/>
    </row>
    <row r="229" spans="1:7">
      <c r="A229" s="473"/>
      <c r="B229" s="473" t="str">
        <f>B$40</f>
        <v>S1</v>
      </c>
      <c r="C229" s="412"/>
      <c r="D229" s="412"/>
      <c r="E229" s="412"/>
      <c r="F229" s="478"/>
      <c r="G229" s="479"/>
    </row>
    <row r="230" spans="1:7">
      <c r="A230" s="473"/>
      <c r="B230" s="473" t="str">
        <f>B$41</f>
        <v>S2</v>
      </c>
      <c r="C230" s="412"/>
      <c r="D230" s="412"/>
      <c r="E230" s="412"/>
      <c r="F230" s="478"/>
      <c r="G230" s="479"/>
    </row>
    <row r="231" spans="1:7">
      <c r="A231" s="473"/>
      <c r="B231" s="473" t="str">
        <f>B$42</f>
        <v>S3</v>
      </c>
      <c r="C231" s="412"/>
      <c r="D231" s="412"/>
      <c r="E231" s="412"/>
      <c r="F231" s="478"/>
      <c r="G231" s="479"/>
    </row>
    <row r="232" spans="1:7" hidden="1">
      <c r="A232" s="473"/>
      <c r="B232" s="473" t="str">
        <f>B$43</f>
        <v>S4</v>
      </c>
      <c r="C232" s="412"/>
      <c r="D232" s="412"/>
      <c r="E232" s="412"/>
      <c r="F232" s="478"/>
      <c r="G232" s="479"/>
    </row>
    <row r="234" spans="1:7" ht="210">
      <c r="A234" s="484" t="s">
        <v>706</v>
      </c>
      <c r="B234" s="484"/>
      <c r="C234" s="485" t="s">
        <v>707</v>
      </c>
      <c r="D234" s="412" t="s">
        <v>708</v>
      </c>
      <c r="E234" s="412" t="s">
        <v>709</v>
      </c>
      <c r="F234" s="488"/>
      <c r="G234" s="489"/>
    </row>
    <row r="235" spans="1:7">
      <c r="A235" s="484"/>
      <c r="B235" s="484" t="s">
        <v>19</v>
      </c>
      <c r="C235" s="497"/>
      <c r="D235" s="412"/>
      <c r="E235" s="412"/>
      <c r="F235" s="488"/>
      <c r="G235" s="489"/>
    </row>
    <row r="236" spans="1:7" ht="84">
      <c r="A236" s="473"/>
      <c r="B236" s="473" t="str">
        <f>B$39</f>
        <v>MA</v>
      </c>
      <c r="C236" s="412" t="s">
        <v>710</v>
      </c>
      <c r="D236" s="412"/>
      <c r="E236" s="412"/>
      <c r="F236" s="478" t="s">
        <v>577</v>
      </c>
      <c r="G236" s="479"/>
    </row>
    <row r="237" spans="1:7">
      <c r="A237" s="473"/>
      <c r="B237" s="473" t="str">
        <f>B$40</f>
        <v>S1</v>
      </c>
      <c r="C237" s="412"/>
      <c r="D237" s="412"/>
      <c r="E237" s="412"/>
      <c r="F237" s="478"/>
      <c r="G237" s="479"/>
    </row>
    <row r="238" spans="1:7">
      <c r="A238" s="473"/>
      <c r="B238" s="473" t="str">
        <f>B$41</f>
        <v>S2</v>
      </c>
      <c r="C238" s="412"/>
      <c r="D238" s="412"/>
      <c r="E238" s="412"/>
      <c r="F238" s="478"/>
      <c r="G238" s="479"/>
    </row>
    <row r="239" spans="1:7">
      <c r="A239" s="473"/>
      <c r="B239" s="473" t="str">
        <f>B$42</f>
        <v>S3</v>
      </c>
      <c r="C239" s="412"/>
      <c r="D239" s="412"/>
      <c r="E239" s="412"/>
      <c r="F239" s="478"/>
      <c r="G239" s="479"/>
    </row>
    <row r="240" spans="1:7" hidden="1">
      <c r="A240" s="473"/>
      <c r="B240" s="473" t="str">
        <f>B$43</f>
        <v>S4</v>
      </c>
      <c r="C240" s="412"/>
      <c r="D240" s="412"/>
      <c r="E240" s="412"/>
      <c r="F240" s="478"/>
      <c r="G240" s="479"/>
    </row>
    <row r="242" spans="1:7" ht="98.1">
      <c r="A242" s="473" t="s">
        <v>711</v>
      </c>
      <c r="B242" s="498"/>
      <c r="C242" s="475" t="s">
        <v>712</v>
      </c>
      <c r="D242" s="412" t="s">
        <v>713</v>
      </c>
      <c r="E242" s="412" t="s">
        <v>714</v>
      </c>
      <c r="F242" s="478"/>
      <c r="G242" s="479"/>
    </row>
    <row r="243" spans="1:7">
      <c r="A243" s="473"/>
      <c r="B243" s="473" t="s">
        <v>19</v>
      </c>
      <c r="C243" s="412"/>
      <c r="D243" s="412"/>
      <c r="E243" s="412"/>
      <c r="F243" s="478"/>
      <c r="G243" s="479"/>
    </row>
    <row r="244" spans="1:7">
      <c r="A244" s="499"/>
      <c r="B244" s="474" t="s">
        <v>20</v>
      </c>
      <c r="C244" s="412" t="s">
        <v>715</v>
      </c>
      <c r="D244" s="412"/>
      <c r="E244" s="412"/>
      <c r="F244" s="478" t="s">
        <v>577</v>
      </c>
      <c r="G244" s="479"/>
    </row>
    <row r="245" spans="1:7">
      <c r="A245" s="499"/>
      <c r="B245" s="474" t="s">
        <v>24</v>
      </c>
      <c r="C245" s="412"/>
      <c r="D245" s="412"/>
      <c r="E245" s="412"/>
      <c r="F245" s="478"/>
      <c r="G245" s="479"/>
    </row>
    <row r="246" spans="1:7">
      <c r="A246" s="499"/>
      <c r="B246" s="474" t="s">
        <v>28</v>
      </c>
      <c r="C246" s="412"/>
      <c r="D246" s="412"/>
      <c r="E246" s="412"/>
      <c r="F246" s="478"/>
      <c r="G246" s="479"/>
    </row>
    <row r="247" spans="1:7">
      <c r="A247" s="499"/>
      <c r="B247" s="474" t="s">
        <v>29</v>
      </c>
      <c r="C247" s="412"/>
      <c r="D247" s="412"/>
      <c r="E247" s="412"/>
      <c r="F247" s="478"/>
      <c r="G247" s="479"/>
    </row>
    <row r="248" spans="1:7" hidden="1">
      <c r="A248" s="499"/>
      <c r="B248" s="474" t="s">
        <v>30</v>
      </c>
      <c r="C248" s="412"/>
      <c r="D248" s="412"/>
      <c r="E248" s="412"/>
      <c r="F248" s="478"/>
      <c r="G248" s="479"/>
    </row>
    <row r="249" spans="1:7">
      <c r="A249" s="500" t="s">
        <v>716</v>
      </c>
      <c r="B249" s="500"/>
      <c r="F249" s="462" t="s">
        <v>577</v>
      </c>
    </row>
    <row r="251" spans="1:7">
      <c r="A251" s="473">
        <v>3.4</v>
      </c>
      <c r="B251" s="473"/>
      <c r="C251" s="475" t="s">
        <v>717</v>
      </c>
      <c r="D251" s="412"/>
      <c r="E251" s="412"/>
      <c r="F251" s="478"/>
      <c r="G251" s="479"/>
    </row>
    <row r="252" spans="1:7" ht="378">
      <c r="A252" s="473" t="s">
        <v>718</v>
      </c>
      <c r="B252" s="473"/>
      <c r="C252" s="475" t="s">
        <v>719</v>
      </c>
      <c r="D252" s="412" t="s">
        <v>720</v>
      </c>
      <c r="E252" s="412" t="s">
        <v>721</v>
      </c>
      <c r="F252" s="478"/>
      <c r="G252" s="479"/>
    </row>
    <row r="253" spans="1:7">
      <c r="A253" s="473"/>
      <c r="B253" s="473" t="s">
        <v>19</v>
      </c>
      <c r="C253" s="412"/>
      <c r="D253" s="412"/>
      <c r="E253" s="412"/>
      <c r="F253" s="478"/>
      <c r="G253" s="479"/>
    </row>
    <row r="254" spans="1:7" ht="84">
      <c r="A254" s="473"/>
      <c r="B254" s="473" t="str">
        <f>B$39</f>
        <v>MA</v>
      </c>
      <c r="C254" s="412" t="s">
        <v>722</v>
      </c>
      <c r="D254" s="412"/>
      <c r="E254" s="412"/>
      <c r="F254" s="478" t="s">
        <v>577</v>
      </c>
      <c r="G254" s="479"/>
    </row>
    <row r="255" spans="1:7">
      <c r="A255" s="473"/>
      <c r="B255" s="473" t="str">
        <f>B$40</f>
        <v>S1</v>
      </c>
      <c r="C255" s="412"/>
      <c r="D255" s="412"/>
      <c r="E255" s="412"/>
      <c r="F255" s="478"/>
      <c r="G255" s="479"/>
    </row>
    <row r="256" spans="1:7">
      <c r="A256" s="473"/>
      <c r="B256" s="473" t="str">
        <f>B$41</f>
        <v>S2</v>
      </c>
      <c r="C256" s="412"/>
      <c r="D256" s="412"/>
      <c r="E256" s="412"/>
      <c r="F256" s="478"/>
      <c r="G256" s="479"/>
    </row>
    <row r="257" spans="1:7">
      <c r="A257" s="473"/>
      <c r="B257" s="473" t="str">
        <f>B$42</f>
        <v>S3</v>
      </c>
      <c r="C257" s="412"/>
      <c r="D257" s="412"/>
      <c r="E257" s="412"/>
      <c r="F257" s="478"/>
      <c r="G257" s="479"/>
    </row>
    <row r="258" spans="1:7" hidden="1">
      <c r="A258" s="473"/>
      <c r="B258" s="473" t="str">
        <f>B$43</f>
        <v>S4</v>
      </c>
      <c r="C258" s="412"/>
      <c r="D258" s="412"/>
      <c r="E258" s="412"/>
      <c r="F258" s="478"/>
      <c r="G258" s="479"/>
    </row>
    <row r="260" spans="1:7" ht="84">
      <c r="A260" s="484" t="s">
        <v>723</v>
      </c>
      <c r="B260" s="484"/>
      <c r="C260" s="501" t="s">
        <v>724</v>
      </c>
      <c r="D260" s="412" t="s">
        <v>725</v>
      </c>
      <c r="E260" s="412" t="s">
        <v>726</v>
      </c>
      <c r="F260" s="488"/>
      <c r="G260" s="489"/>
    </row>
    <row r="261" spans="1:7">
      <c r="A261" s="473"/>
      <c r="B261" s="473" t="s">
        <v>19</v>
      </c>
      <c r="C261" s="412"/>
      <c r="D261" s="412"/>
      <c r="E261" s="412"/>
      <c r="F261" s="478"/>
      <c r="G261" s="479"/>
    </row>
    <row r="262" spans="1:7">
      <c r="A262" s="473"/>
      <c r="B262" s="473" t="str">
        <f>B$39</f>
        <v>MA</v>
      </c>
      <c r="C262" s="412" t="s">
        <v>727</v>
      </c>
      <c r="D262" s="412"/>
      <c r="E262" s="412"/>
      <c r="F262" s="478" t="s">
        <v>577</v>
      </c>
      <c r="G262" s="479"/>
    </row>
    <row r="263" spans="1:7">
      <c r="A263" s="473"/>
      <c r="B263" s="473" t="str">
        <f>B$40</f>
        <v>S1</v>
      </c>
      <c r="C263" s="412"/>
      <c r="D263" s="412"/>
      <c r="E263" s="412"/>
      <c r="F263" s="478"/>
      <c r="G263" s="479"/>
    </row>
    <row r="264" spans="1:7">
      <c r="A264" s="473"/>
      <c r="B264" s="473" t="str">
        <f>B$41</f>
        <v>S2</v>
      </c>
      <c r="C264" s="412"/>
      <c r="D264" s="412"/>
      <c r="E264" s="412"/>
      <c r="F264" s="478"/>
      <c r="G264" s="479"/>
    </row>
    <row r="265" spans="1:7">
      <c r="A265" s="473"/>
      <c r="B265" s="473" t="str">
        <f>B$42</f>
        <v>S3</v>
      </c>
      <c r="C265" s="412"/>
      <c r="D265" s="412"/>
      <c r="E265" s="412"/>
      <c r="F265" s="478"/>
      <c r="G265" s="479"/>
    </row>
    <row r="266" spans="1:7" hidden="1">
      <c r="A266" s="473"/>
      <c r="B266" s="473" t="str">
        <f>B$43</f>
        <v>S4</v>
      </c>
      <c r="C266" s="412"/>
      <c r="D266" s="412"/>
      <c r="E266" s="412"/>
      <c r="F266" s="478"/>
      <c r="G266" s="479"/>
    </row>
    <row r="268" spans="1:7">
      <c r="A268" s="473">
        <v>3.5</v>
      </c>
      <c r="B268" s="473"/>
      <c r="C268" s="475" t="s">
        <v>728</v>
      </c>
      <c r="D268" s="412"/>
      <c r="E268" s="412"/>
      <c r="F268" s="478"/>
      <c r="G268" s="479"/>
    </row>
    <row r="269" spans="1:7" ht="210">
      <c r="A269" s="473" t="s">
        <v>729</v>
      </c>
      <c r="B269" s="473"/>
      <c r="C269" s="475" t="s">
        <v>730</v>
      </c>
      <c r="D269" s="412" t="s">
        <v>731</v>
      </c>
      <c r="E269" s="412" t="s">
        <v>732</v>
      </c>
      <c r="F269" s="478"/>
      <c r="G269" s="479"/>
    </row>
    <row r="270" spans="1:7">
      <c r="A270" s="473"/>
      <c r="B270" s="473" t="s">
        <v>19</v>
      </c>
      <c r="C270" s="412"/>
      <c r="D270" s="412"/>
      <c r="E270" s="412"/>
      <c r="F270" s="478"/>
      <c r="G270" s="479"/>
    </row>
    <row r="271" spans="1:7" ht="27.95">
      <c r="A271" s="473"/>
      <c r="B271" s="473" t="s">
        <v>20</v>
      </c>
      <c r="C271" s="412" t="s">
        <v>733</v>
      </c>
      <c r="D271" s="412"/>
      <c r="E271" s="412"/>
      <c r="F271" s="478" t="s">
        <v>577</v>
      </c>
      <c r="G271" s="479"/>
    </row>
    <row r="272" spans="1:7">
      <c r="A272" s="473"/>
      <c r="B272" s="473" t="str">
        <f>B$40</f>
        <v>S1</v>
      </c>
      <c r="C272" s="412"/>
      <c r="D272" s="412"/>
      <c r="E272" s="412"/>
      <c r="F272" s="478"/>
      <c r="G272" s="479"/>
    </row>
    <row r="273" spans="1:7">
      <c r="A273" s="473"/>
      <c r="B273" s="473" t="str">
        <f>B$41</f>
        <v>S2</v>
      </c>
      <c r="C273" s="412"/>
      <c r="D273" s="412"/>
      <c r="E273" s="412"/>
      <c r="F273" s="478"/>
      <c r="G273" s="479"/>
    </row>
    <row r="274" spans="1:7">
      <c r="A274" s="473"/>
      <c r="B274" s="473" t="str">
        <f>B$42</f>
        <v>S3</v>
      </c>
      <c r="C274" s="412"/>
      <c r="D274" s="412"/>
      <c r="E274" s="412"/>
      <c r="F274" s="478"/>
      <c r="G274" s="479"/>
    </row>
    <row r="275" spans="1:7" hidden="1">
      <c r="A275" s="473"/>
      <c r="B275" s="473" t="str">
        <f>B$43</f>
        <v>S4</v>
      </c>
      <c r="C275" s="412"/>
      <c r="D275" s="412"/>
      <c r="E275" s="412"/>
      <c r="F275" s="478"/>
      <c r="G275" s="479"/>
    </row>
    <row r="277" spans="1:7">
      <c r="A277" s="482">
        <v>4</v>
      </c>
      <c r="B277" s="482"/>
      <c r="C277" s="469" t="s">
        <v>734</v>
      </c>
      <c r="D277" s="470"/>
      <c r="E277" s="470"/>
      <c r="F277" s="495"/>
      <c r="G277" s="496"/>
    </row>
    <row r="278" spans="1:7">
      <c r="A278" s="473">
        <v>4.0999999999999996</v>
      </c>
      <c r="B278" s="473"/>
      <c r="C278" s="475" t="s">
        <v>735</v>
      </c>
      <c r="D278" s="412"/>
      <c r="E278" s="412"/>
      <c r="F278" s="478"/>
      <c r="G278" s="479"/>
    </row>
    <row r="279" spans="1:7" ht="210">
      <c r="A279" s="484" t="s">
        <v>736</v>
      </c>
      <c r="B279" s="484"/>
      <c r="C279" s="485" t="s">
        <v>737</v>
      </c>
      <c r="D279" s="477" t="s">
        <v>738</v>
      </c>
      <c r="E279" s="412" t="s">
        <v>739</v>
      </c>
      <c r="F279" s="488"/>
      <c r="G279" s="489"/>
    </row>
    <row r="280" spans="1:7">
      <c r="A280" s="473"/>
      <c r="B280" s="473" t="s">
        <v>19</v>
      </c>
      <c r="C280" s="412"/>
      <c r="D280" s="412"/>
      <c r="E280" s="412"/>
      <c r="F280" s="478"/>
      <c r="G280" s="479"/>
    </row>
    <row r="281" spans="1:7" ht="140.1">
      <c r="A281" s="473"/>
      <c r="B281" s="473" t="str">
        <f>B$39</f>
        <v>MA</v>
      </c>
      <c r="C281" s="412" t="s">
        <v>740</v>
      </c>
      <c r="D281" s="412"/>
      <c r="E281" s="412"/>
      <c r="F281" s="478" t="s">
        <v>577</v>
      </c>
      <c r="G281" s="479"/>
    </row>
    <row r="282" spans="1:7">
      <c r="A282" s="473"/>
      <c r="B282" s="473" t="str">
        <f>B$40</f>
        <v>S1</v>
      </c>
      <c r="C282" s="412"/>
      <c r="D282" s="412"/>
      <c r="E282" s="412"/>
      <c r="F282" s="478"/>
      <c r="G282" s="479"/>
    </row>
    <row r="283" spans="1:7">
      <c r="A283" s="473"/>
      <c r="B283" s="473" t="str">
        <f>B$41</f>
        <v>S2</v>
      </c>
      <c r="C283" s="412"/>
      <c r="D283" s="412"/>
      <c r="E283" s="412"/>
      <c r="F283" s="478"/>
      <c r="G283" s="479"/>
    </row>
    <row r="284" spans="1:7">
      <c r="A284" s="473"/>
      <c r="B284" s="473" t="str">
        <f>B$42</f>
        <v>S3</v>
      </c>
      <c r="C284" s="412"/>
      <c r="D284" s="412"/>
      <c r="E284" s="412"/>
      <c r="F284" s="478"/>
      <c r="G284" s="479"/>
    </row>
    <row r="285" spans="1:7" hidden="1">
      <c r="A285" s="473"/>
      <c r="B285" s="473" t="str">
        <f>B$43</f>
        <v>S4</v>
      </c>
      <c r="C285" s="412"/>
      <c r="D285" s="412"/>
      <c r="E285" s="412"/>
      <c r="F285" s="478"/>
      <c r="G285" s="479"/>
    </row>
    <row r="287" spans="1:7" ht="84">
      <c r="A287" s="473" t="s">
        <v>741</v>
      </c>
      <c r="B287" s="473"/>
      <c r="C287" s="475" t="s">
        <v>742</v>
      </c>
      <c r="D287" s="477" t="s">
        <v>743</v>
      </c>
      <c r="E287" s="412" t="s">
        <v>744</v>
      </c>
      <c r="F287" s="478"/>
      <c r="G287" s="479"/>
    </row>
    <row r="288" spans="1:7">
      <c r="A288" s="473"/>
      <c r="B288" s="473" t="s">
        <v>19</v>
      </c>
      <c r="C288" s="412"/>
      <c r="D288" s="412"/>
      <c r="E288" s="412"/>
      <c r="F288" s="478"/>
      <c r="G288" s="479"/>
    </row>
    <row r="289" spans="1:7" ht="56.1">
      <c r="A289" s="473"/>
      <c r="B289" s="473" t="str">
        <f>B$39</f>
        <v>MA</v>
      </c>
      <c r="C289" s="412" t="s">
        <v>745</v>
      </c>
      <c r="D289" s="412"/>
      <c r="E289" s="412"/>
      <c r="F289" s="478" t="s">
        <v>577</v>
      </c>
      <c r="G289" s="479"/>
    </row>
    <row r="290" spans="1:7">
      <c r="A290" s="473"/>
      <c r="B290" s="473" t="str">
        <f>B$40</f>
        <v>S1</v>
      </c>
      <c r="C290" s="412"/>
      <c r="D290" s="412"/>
      <c r="E290" s="412"/>
      <c r="F290" s="478"/>
      <c r="G290" s="479"/>
    </row>
    <row r="291" spans="1:7">
      <c r="A291" s="473"/>
      <c r="B291" s="473" t="str">
        <f>B$41</f>
        <v>S2</v>
      </c>
      <c r="C291" s="412"/>
      <c r="D291" s="412"/>
      <c r="E291" s="412"/>
      <c r="F291" s="478"/>
      <c r="G291" s="479"/>
    </row>
    <row r="292" spans="1:7">
      <c r="A292" s="473"/>
      <c r="B292" s="473" t="str">
        <f>B$42</f>
        <v>S3</v>
      </c>
      <c r="C292" s="412"/>
      <c r="D292" s="412"/>
      <c r="E292" s="412"/>
      <c r="F292" s="478"/>
      <c r="G292" s="479"/>
    </row>
    <row r="293" spans="1:7" hidden="1">
      <c r="A293" s="473"/>
      <c r="B293" s="473" t="str">
        <f>B$43</f>
        <v>S4</v>
      </c>
      <c r="C293" s="412"/>
      <c r="D293" s="412"/>
      <c r="E293" s="412"/>
      <c r="F293" s="478"/>
      <c r="G293" s="479"/>
    </row>
    <row r="295" spans="1:7">
      <c r="A295" s="473">
        <v>4.2</v>
      </c>
      <c r="B295" s="473"/>
      <c r="C295" s="475" t="s">
        <v>746</v>
      </c>
      <c r="D295" s="412"/>
      <c r="E295" s="412"/>
      <c r="F295" s="478"/>
      <c r="G295" s="479"/>
    </row>
    <row r="296" spans="1:7" ht="98.1">
      <c r="A296" s="473" t="s">
        <v>321</v>
      </c>
      <c r="B296" s="473"/>
      <c r="C296" s="475" t="s">
        <v>747</v>
      </c>
      <c r="D296" s="477" t="s">
        <v>748</v>
      </c>
      <c r="E296" s="412" t="s">
        <v>749</v>
      </c>
      <c r="F296" s="478"/>
      <c r="G296" s="479"/>
    </row>
    <row r="297" spans="1:7">
      <c r="A297" s="473"/>
      <c r="B297" s="473" t="s">
        <v>19</v>
      </c>
      <c r="C297" s="412"/>
      <c r="D297" s="412"/>
      <c r="E297" s="412"/>
      <c r="F297" s="478"/>
      <c r="G297" s="479"/>
    </row>
    <row r="298" spans="1:7" ht="153.94999999999999">
      <c r="A298" s="490"/>
      <c r="B298" s="490" t="str">
        <f>B$39</f>
        <v>MA</v>
      </c>
      <c r="C298" s="491" t="s">
        <v>750</v>
      </c>
      <c r="D298" s="491"/>
      <c r="E298" s="491"/>
      <c r="F298" s="492" t="s">
        <v>662</v>
      </c>
      <c r="G298" s="493" t="s">
        <v>751</v>
      </c>
    </row>
    <row r="299" spans="1:7" ht="84">
      <c r="A299" s="490"/>
      <c r="B299" s="490" t="str">
        <f>B$40</f>
        <v>S1</v>
      </c>
      <c r="C299" s="491" t="s">
        <v>752</v>
      </c>
      <c r="D299" s="491"/>
      <c r="E299" s="491"/>
      <c r="F299" s="492" t="s">
        <v>662</v>
      </c>
      <c r="G299" s="493" t="s">
        <v>753</v>
      </c>
    </row>
    <row r="300" spans="1:7">
      <c r="A300" s="473"/>
      <c r="B300" s="473" t="str">
        <f>B$41</f>
        <v>S2</v>
      </c>
      <c r="C300" s="412"/>
      <c r="D300" s="412"/>
      <c r="E300" s="412"/>
      <c r="F300" s="478"/>
      <c r="G300" s="479"/>
    </row>
    <row r="301" spans="1:7">
      <c r="A301" s="473"/>
      <c r="B301" s="473" t="str">
        <f>B$42</f>
        <v>S3</v>
      </c>
      <c r="C301" s="412"/>
      <c r="D301" s="412"/>
      <c r="E301" s="412"/>
      <c r="F301" s="478"/>
      <c r="G301" s="479"/>
    </row>
    <row r="302" spans="1:7" hidden="1">
      <c r="A302" s="473"/>
      <c r="B302" s="473" t="str">
        <f>B$43</f>
        <v>S4</v>
      </c>
      <c r="C302" s="412"/>
      <c r="D302" s="412"/>
      <c r="E302" s="412"/>
      <c r="F302" s="478"/>
      <c r="G302" s="479"/>
    </row>
    <row r="304" spans="1:7" ht="126">
      <c r="A304" s="473" t="s">
        <v>301</v>
      </c>
      <c r="B304" s="473"/>
      <c r="C304" s="475" t="s">
        <v>754</v>
      </c>
      <c r="D304" s="412" t="s">
        <v>755</v>
      </c>
      <c r="E304" s="412" t="s">
        <v>756</v>
      </c>
      <c r="F304" s="478"/>
      <c r="G304" s="479"/>
    </row>
    <row r="305" spans="1:7">
      <c r="A305" s="473"/>
      <c r="B305" s="473" t="s">
        <v>19</v>
      </c>
      <c r="C305" s="412"/>
      <c r="D305" s="412"/>
      <c r="E305" s="412"/>
      <c r="F305" s="478"/>
      <c r="G305" s="479"/>
    </row>
    <row r="306" spans="1:7" ht="56.1">
      <c r="A306" s="473"/>
      <c r="B306" s="473" t="str">
        <f>B$39</f>
        <v>MA</v>
      </c>
      <c r="C306" s="412" t="s">
        <v>757</v>
      </c>
      <c r="D306" s="412"/>
      <c r="E306" s="412"/>
      <c r="F306" s="478" t="s">
        <v>577</v>
      </c>
      <c r="G306" s="479"/>
    </row>
    <row r="307" spans="1:7">
      <c r="A307" s="473"/>
      <c r="B307" s="473" t="str">
        <f>B$40</f>
        <v>S1</v>
      </c>
      <c r="C307" s="412"/>
      <c r="D307" s="412"/>
      <c r="E307" s="412"/>
      <c r="F307" s="478"/>
      <c r="G307" s="479"/>
    </row>
    <row r="308" spans="1:7">
      <c r="A308" s="473"/>
      <c r="B308" s="473" t="str">
        <f>B$41</f>
        <v>S2</v>
      </c>
      <c r="C308" s="412"/>
      <c r="D308" s="412"/>
      <c r="E308" s="412"/>
      <c r="F308" s="478"/>
      <c r="G308" s="479"/>
    </row>
    <row r="309" spans="1:7">
      <c r="A309" s="473"/>
      <c r="B309" s="473" t="str">
        <f>B$42</f>
        <v>S3</v>
      </c>
      <c r="C309" s="412"/>
      <c r="D309" s="412"/>
      <c r="E309" s="412"/>
      <c r="F309" s="478"/>
      <c r="G309" s="479"/>
    </row>
    <row r="310" spans="1:7" hidden="1">
      <c r="A310" s="473"/>
      <c r="B310" s="473" t="str">
        <f>B$43</f>
        <v>S4</v>
      </c>
      <c r="C310" s="412"/>
      <c r="D310" s="412"/>
      <c r="E310" s="412"/>
      <c r="F310" s="478"/>
      <c r="G310" s="479"/>
    </row>
    <row r="312" spans="1:7" ht="42">
      <c r="A312" s="473" t="s">
        <v>758</v>
      </c>
      <c r="B312" s="473"/>
      <c r="C312" s="475" t="s">
        <v>759</v>
      </c>
      <c r="D312" s="477" t="s">
        <v>760</v>
      </c>
      <c r="E312" s="412"/>
      <c r="F312" s="478"/>
      <c r="G312" s="479"/>
    </row>
    <row r="313" spans="1:7">
      <c r="A313" s="473"/>
      <c r="B313" s="473" t="s">
        <v>19</v>
      </c>
      <c r="C313" s="412"/>
      <c r="D313" s="412"/>
      <c r="E313" s="412"/>
      <c r="F313" s="478"/>
      <c r="G313" s="479"/>
    </row>
    <row r="314" spans="1:7">
      <c r="A314" s="473"/>
      <c r="B314" s="473" t="str">
        <f>B$39</f>
        <v>MA</v>
      </c>
      <c r="C314" s="412" t="s">
        <v>761</v>
      </c>
      <c r="D314" s="412"/>
      <c r="E314" s="412"/>
      <c r="F314" s="478" t="s">
        <v>577</v>
      </c>
      <c r="G314" s="479"/>
    </row>
    <row r="315" spans="1:7">
      <c r="A315" s="473"/>
      <c r="B315" s="473" t="str">
        <f>B$40</f>
        <v>S1</v>
      </c>
      <c r="C315" s="412"/>
      <c r="D315" s="412"/>
      <c r="E315" s="412"/>
      <c r="F315" s="478"/>
      <c r="G315" s="479"/>
    </row>
    <row r="316" spans="1:7">
      <c r="A316" s="473"/>
      <c r="B316" s="473" t="str">
        <f>B$41</f>
        <v>S2</v>
      </c>
      <c r="C316" s="412"/>
      <c r="D316" s="412"/>
      <c r="E316" s="412"/>
      <c r="F316" s="478"/>
      <c r="G316" s="479"/>
    </row>
    <row r="317" spans="1:7">
      <c r="A317" s="473"/>
      <c r="B317" s="473" t="str">
        <f>B$42</f>
        <v>S3</v>
      </c>
      <c r="C317" s="412"/>
      <c r="D317" s="412"/>
      <c r="E317" s="412"/>
      <c r="F317" s="478"/>
      <c r="G317" s="479"/>
    </row>
    <row r="318" spans="1:7" hidden="1">
      <c r="A318" s="473"/>
      <c r="B318" s="473" t="str">
        <f>B$43</f>
        <v>S4</v>
      </c>
      <c r="C318" s="412"/>
      <c r="D318" s="412"/>
      <c r="E318" s="412"/>
      <c r="F318" s="478"/>
      <c r="G318" s="479"/>
    </row>
    <row r="320" spans="1:7" ht="111.95">
      <c r="A320" s="473" t="s">
        <v>762</v>
      </c>
      <c r="B320" s="498"/>
      <c r="C320" s="475" t="s">
        <v>763</v>
      </c>
      <c r="D320" s="477" t="s">
        <v>764</v>
      </c>
      <c r="E320" s="412" t="s">
        <v>765</v>
      </c>
      <c r="F320" s="478"/>
      <c r="G320" s="479"/>
    </row>
    <row r="321" spans="1:7">
      <c r="A321" s="473"/>
      <c r="B321" s="473" t="s">
        <v>19</v>
      </c>
      <c r="C321" s="412"/>
      <c r="D321" s="412"/>
      <c r="E321" s="412"/>
      <c r="F321" s="478"/>
      <c r="G321" s="479"/>
    </row>
    <row r="322" spans="1:7" ht="27.95">
      <c r="A322" s="473"/>
      <c r="B322" s="473" t="str">
        <f>B$39</f>
        <v>MA</v>
      </c>
      <c r="C322" s="412" t="s">
        <v>766</v>
      </c>
      <c r="D322" s="412"/>
      <c r="E322" s="412"/>
      <c r="F322" s="478" t="s">
        <v>577</v>
      </c>
      <c r="G322" s="479"/>
    </row>
    <row r="323" spans="1:7">
      <c r="A323" s="473"/>
      <c r="B323" s="473" t="str">
        <f>B$40</f>
        <v>S1</v>
      </c>
      <c r="C323" s="412"/>
      <c r="D323" s="412"/>
      <c r="E323" s="412"/>
      <c r="F323" s="478"/>
      <c r="G323" s="479"/>
    </row>
    <row r="324" spans="1:7">
      <c r="A324" s="473"/>
      <c r="B324" s="473" t="str">
        <f>B$41</f>
        <v>S2</v>
      </c>
      <c r="C324" s="412"/>
      <c r="D324" s="412"/>
      <c r="E324" s="412"/>
      <c r="F324" s="478"/>
      <c r="G324" s="479"/>
    </row>
    <row r="325" spans="1:7">
      <c r="A325" s="473"/>
      <c r="B325" s="473" t="str">
        <f>B$42</f>
        <v>S3</v>
      </c>
      <c r="C325" s="412"/>
      <c r="D325" s="412"/>
      <c r="E325" s="412"/>
      <c r="F325" s="478"/>
      <c r="G325" s="479"/>
    </row>
    <row r="326" spans="1:7" hidden="1">
      <c r="A326" s="473"/>
      <c r="B326" s="473" t="str">
        <f>B$43</f>
        <v>S4</v>
      </c>
      <c r="C326" s="412"/>
      <c r="D326" s="412"/>
      <c r="E326" s="412"/>
      <c r="F326" s="478"/>
      <c r="G326" s="479"/>
    </row>
    <row r="328" spans="1:7">
      <c r="A328" s="473">
        <v>4.3</v>
      </c>
      <c r="B328" s="498"/>
      <c r="C328" s="475" t="s">
        <v>767</v>
      </c>
      <c r="D328" s="412"/>
      <c r="E328" s="412"/>
      <c r="F328" s="478"/>
      <c r="G328" s="479"/>
    </row>
    <row r="329" spans="1:7" ht="69.95">
      <c r="A329" s="473" t="s">
        <v>768</v>
      </c>
      <c r="B329" s="473"/>
      <c r="C329" s="475" t="s">
        <v>769</v>
      </c>
      <c r="D329" s="412" t="s">
        <v>770</v>
      </c>
      <c r="E329" s="412" t="s">
        <v>771</v>
      </c>
      <c r="F329" s="478"/>
      <c r="G329" s="479"/>
    </row>
    <row r="330" spans="1:7">
      <c r="A330" s="473"/>
      <c r="B330" s="473" t="s">
        <v>19</v>
      </c>
      <c r="C330" s="412"/>
      <c r="D330" s="412"/>
      <c r="E330" s="412"/>
      <c r="F330" s="478"/>
      <c r="G330" s="479"/>
    </row>
    <row r="331" spans="1:7" ht="42">
      <c r="A331" s="473"/>
      <c r="B331" s="473" t="str">
        <f>B$39</f>
        <v>MA</v>
      </c>
      <c r="C331" s="412" t="s">
        <v>772</v>
      </c>
      <c r="D331" s="412"/>
      <c r="E331" s="412"/>
      <c r="F331" s="478" t="s">
        <v>577</v>
      </c>
      <c r="G331" s="479"/>
    </row>
    <row r="332" spans="1:7">
      <c r="A332" s="473"/>
      <c r="B332" s="473" t="str">
        <f>B$40</f>
        <v>S1</v>
      </c>
      <c r="C332" s="412"/>
      <c r="D332" s="412"/>
      <c r="E332" s="412"/>
      <c r="F332" s="478"/>
      <c r="G332" s="479"/>
    </row>
    <row r="333" spans="1:7">
      <c r="A333" s="473"/>
      <c r="B333" s="473" t="str">
        <f>B$41</f>
        <v>S2</v>
      </c>
      <c r="C333" s="412"/>
      <c r="D333" s="412"/>
      <c r="E333" s="412"/>
      <c r="F333" s="478"/>
      <c r="G333" s="479"/>
    </row>
    <row r="334" spans="1:7">
      <c r="A334" s="473"/>
      <c r="B334" s="473" t="str">
        <f>B$42</f>
        <v>S3</v>
      </c>
      <c r="C334" s="412"/>
      <c r="D334" s="412"/>
      <c r="E334" s="412"/>
      <c r="F334" s="478"/>
      <c r="G334" s="479"/>
    </row>
    <row r="335" spans="1:7" hidden="1">
      <c r="A335" s="473"/>
      <c r="B335" s="473" t="str">
        <f>B$43</f>
        <v>S4</v>
      </c>
      <c r="C335" s="412"/>
      <c r="D335" s="412"/>
      <c r="E335" s="412"/>
      <c r="F335" s="478"/>
      <c r="G335" s="479"/>
    </row>
    <row r="337" spans="1:7" ht="294">
      <c r="A337" s="473" t="s">
        <v>773</v>
      </c>
      <c r="B337" s="473"/>
      <c r="C337" s="475" t="s">
        <v>774</v>
      </c>
      <c r="D337" s="477" t="s">
        <v>775</v>
      </c>
      <c r="E337" s="412" t="s">
        <v>776</v>
      </c>
      <c r="F337" s="478"/>
      <c r="G337" s="479"/>
    </row>
    <row r="338" spans="1:7">
      <c r="A338" s="473"/>
      <c r="B338" s="473" t="s">
        <v>19</v>
      </c>
      <c r="C338" s="412"/>
      <c r="D338" s="412"/>
      <c r="E338" s="412"/>
      <c r="F338" s="478"/>
      <c r="G338" s="479"/>
    </row>
    <row r="339" spans="1:7" ht="27.95">
      <c r="A339" s="473"/>
      <c r="B339" s="473" t="str">
        <f>B$39</f>
        <v>MA</v>
      </c>
      <c r="C339" s="412" t="s">
        <v>777</v>
      </c>
      <c r="D339" s="412"/>
      <c r="E339" s="412"/>
      <c r="F339" s="478" t="s">
        <v>577</v>
      </c>
      <c r="G339" s="479"/>
    </row>
    <row r="340" spans="1:7">
      <c r="A340" s="473"/>
      <c r="B340" s="473" t="str">
        <f>B$40</f>
        <v>S1</v>
      </c>
      <c r="C340" s="412"/>
      <c r="D340" s="412"/>
      <c r="E340" s="412"/>
      <c r="F340" s="478"/>
      <c r="G340" s="479"/>
    </row>
    <row r="341" spans="1:7">
      <c r="A341" s="473"/>
      <c r="B341" s="473" t="str">
        <f>B$41</f>
        <v>S2</v>
      </c>
      <c r="C341" s="412"/>
      <c r="D341" s="412"/>
      <c r="E341" s="412"/>
      <c r="F341" s="478"/>
      <c r="G341" s="479"/>
    </row>
    <row r="342" spans="1:7">
      <c r="A342" s="473"/>
      <c r="B342" s="473" t="str">
        <f>B$42</f>
        <v>S3</v>
      </c>
      <c r="C342" s="412"/>
      <c r="D342" s="412"/>
      <c r="E342" s="412"/>
      <c r="F342" s="478"/>
      <c r="G342" s="479"/>
    </row>
    <row r="343" spans="1:7" hidden="1">
      <c r="A343" s="473"/>
      <c r="B343" s="473" t="str">
        <f>B$43</f>
        <v>S4</v>
      </c>
      <c r="C343" s="412"/>
      <c r="D343" s="412"/>
      <c r="E343" s="412"/>
      <c r="F343" s="478"/>
      <c r="G343" s="479"/>
    </row>
    <row r="345" spans="1:7">
      <c r="A345" s="482">
        <v>5</v>
      </c>
      <c r="B345" s="482"/>
      <c r="C345" s="469" t="s">
        <v>778</v>
      </c>
      <c r="D345" s="470"/>
      <c r="E345" s="470"/>
      <c r="F345" s="495"/>
      <c r="G345" s="496"/>
    </row>
    <row r="346" spans="1:7">
      <c r="A346" s="473">
        <v>5.0999999999999996</v>
      </c>
      <c r="B346" s="473"/>
      <c r="C346" s="475" t="s">
        <v>779</v>
      </c>
      <c r="D346" s="412"/>
      <c r="E346" s="412"/>
      <c r="F346" s="478"/>
      <c r="G346" s="479"/>
    </row>
    <row r="347" spans="1:7" ht="210">
      <c r="A347" s="473" t="s">
        <v>780</v>
      </c>
      <c r="B347" s="473"/>
      <c r="C347" s="475" t="s">
        <v>781</v>
      </c>
      <c r="D347" s="477" t="s">
        <v>782</v>
      </c>
      <c r="E347" s="412" t="s">
        <v>783</v>
      </c>
      <c r="F347" s="478"/>
      <c r="G347" s="479"/>
    </row>
    <row r="348" spans="1:7">
      <c r="A348" s="473"/>
      <c r="B348" s="473" t="s">
        <v>19</v>
      </c>
      <c r="C348" s="412"/>
      <c r="D348" s="412"/>
      <c r="E348" s="412"/>
      <c r="F348" s="478"/>
      <c r="G348" s="479"/>
    </row>
    <row r="349" spans="1:7" ht="111.95">
      <c r="A349" s="473"/>
      <c r="B349" s="473" t="str">
        <f>B$39</f>
        <v>MA</v>
      </c>
      <c r="C349" s="412" t="s">
        <v>784</v>
      </c>
      <c r="D349" s="412"/>
      <c r="E349" s="412"/>
      <c r="F349" s="478" t="s">
        <v>577</v>
      </c>
      <c r="G349" s="479"/>
    </row>
    <row r="350" spans="1:7">
      <c r="A350" s="473"/>
      <c r="B350" s="473" t="str">
        <f>B$40</f>
        <v>S1</v>
      </c>
      <c r="C350" s="412"/>
      <c r="D350" s="412"/>
      <c r="E350" s="412"/>
      <c r="F350" s="478"/>
      <c r="G350" s="479"/>
    </row>
    <row r="351" spans="1:7">
      <c r="A351" s="473"/>
      <c r="B351" s="473" t="str">
        <f>B$41</f>
        <v>S2</v>
      </c>
      <c r="C351" s="412"/>
      <c r="D351" s="412"/>
      <c r="E351" s="412"/>
      <c r="F351" s="478"/>
      <c r="G351" s="479"/>
    </row>
    <row r="352" spans="1:7">
      <c r="A352" s="473"/>
      <c r="B352" s="473" t="str">
        <f>B$42</f>
        <v>S3</v>
      </c>
      <c r="C352" s="412"/>
      <c r="D352" s="412"/>
      <c r="E352" s="412"/>
      <c r="F352" s="478"/>
      <c r="G352" s="479"/>
    </row>
    <row r="353" spans="1:7" hidden="1">
      <c r="A353" s="473"/>
      <c r="B353" s="473" t="str">
        <f>B$43</f>
        <v>S4</v>
      </c>
      <c r="C353" s="412"/>
      <c r="D353" s="412"/>
      <c r="E353" s="412"/>
      <c r="F353" s="478"/>
      <c r="G353" s="479"/>
    </row>
    <row r="355" spans="1:7" ht="153.94999999999999">
      <c r="A355" s="473" t="s">
        <v>785</v>
      </c>
      <c r="B355" s="473"/>
      <c r="C355" s="475" t="s">
        <v>786</v>
      </c>
      <c r="D355" s="477" t="s">
        <v>787</v>
      </c>
      <c r="E355" s="412" t="s">
        <v>788</v>
      </c>
      <c r="F355" s="478"/>
      <c r="G355" s="479"/>
    </row>
    <row r="356" spans="1:7">
      <c r="A356" s="473"/>
      <c r="B356" s="473" t="s">
        <v>19</v>
      </c>
      <c r="C356" s="412"/>
      <c r="D356" s="412"/>
      <c r="E356" s="412"/>
      <c r="F356" s="478"/>
      <c r="G356" s="479"/>
    </row>
    <row r="357" spans="1:7" ht="27.95">
      <c r="A357" s="473"/>
      <c r="B357" s="473" t="str">
        <f>B$39</f>
        <v>MA</v>
      </c>
      <c r="C357" s="412" t="s">
        <v>789</v>
      </c>
      <c r="D357" s="412"/>
      <c r="E357" s="412"/>
      <c r="F357" s="478" t="s">
        <v>577</v>
      </c>
      <c r="G357" s="479"/>
    </row>
    <row r="358" spans="1:7">
      <c r="A358" s="473"/>
      <c r="B358" s="473" t="str">
        <f>B$40</f>
        <v>S1</v>
      </c>
      <c r="C358" s="412"/>
      <c r="D358" s="412"/>
      <c r="E358" s="412"/>
      <c r="F358" s="478"/>
      <c r="G358" s="479"/>
    </row>
    <row r="359" spans="1:7">
      <c r="A359" s="473"/>
      <c r="B359" s="473" t="str">
        <f>B$41</f>
        <v>S2</v>
      </c>
      <c r="C359" s="412"/>
      <c r="D359" s="412"/>
      <c r="E359" s="412"/>
      <c r="F359" s="478"/>
      <c r="G359" s="479"/>
    </row>
    <row r="360" spans="1:7">
      <c r="A360" s="473"/>
      <c r="B360" s="473" t="str">
        <f>B$42</f>
        <v>S3</v>
      </c>
      <c r="C360" s="412"/>
      <c r="D360" s="412"/>
      <c r="E360" s="412"/>
      <c r="F360" s="478"/>
      <c r="G360" s="479"/>
    </row>
    <row r="361" spans="1:7" hidden="1">
      <c r="A361" s="473"/>
      <c r="B361" s="473" t="str">
        <f>B$43</f>
        <v>S4</v>
      </c>
      <c r="C361" s="412"/>
      <c r="D361" s="412"/>
      <c r="E361" s="412"/>
      <c r="F361" s="478"/>
      <c r="G361" s="479"/>
    </row>
    <row r="363" spans="1:7" ht="195.95">
      <c r="A363" s="473" t="s">
        <v>790</v>
      </c>
      <c r="B363" s="473"/>
      <c r="C363" s="475" t="s">
        <v>791</v>
      </c>
      <c r="D363" s="477" t="s">
        <v>792</v>
      </c>
      <c r="E363" s="412" t="s">
        <v>793</v>
      </c>
      <c r="F363" s="478"/>
      <c r="G363" s="479"/>
    </row>
    <row r="364" spans="1:7">
      <c r="A364" s="473"/>
      <c r="B364" s="473" t="s">
        <v>19</v>
      </c>
      <c r="C364" s="412"/>
      <c r="D364" s="412"/>
      <c r="E364" s="412"/>
      <c r="F364" s="478"/>
      <c r="G364" s="479"/>
    </row>
    <row r="365" spans="1:7" ht="56.1">
      <c r="A365" s="473"/>
      <c r="B365" s="473" t="str">
        <f>B$39</f>
        <v>MA</v>
      </c>
      <c r="C365" s="412" t="s">
        <v>794</v>
      </c>
      <c r="D365" s="412"/>
      <c r="E365" s="412"/>
      <c r="F365" s="478" t="s">
        <v>577</v>
      </c>
      <c r="G365" s="479"/>
    </row>
    <row r="366" spans="1:7">
      <c r="A366" s="473"/>
      <c r="B366" s="473" t="str">
        <f>B$40</f>
        <v>S1</v>
      </c>
      <c r="C366" s="412"/>
      <c r="D366" s="412"/>
      <c r="E366" s="412"/>
      <c r="F366" s="478"/>
      <c r="G366" s="479"/>
    </row>
    <row r="367" spans="1:7">
      <c r="A367" s="473"/>
      <c r="B367" s="473" t="str">
        <f>B$41</f>
        <v>S2</v>
      </c>
      <c r="C367" s="412"/>
      <c r="D367" s="412"/>
      <c r="E367" s="412"/>
      <c r="F367" s="478"/>
      <c r="G367" s="479"/>
    </row>
    <row r="368" spans="1:7">
      <c r="A368" s="473"/>
      <c r="B368" s="473" t="str">
        <f>B$42</f>
        <v>S3</v>
      </c>
      <c r="C368" s="412"/>
      <c r="D368" s="412"/>
      <c r="E368" s="412"/>
      <c r="F368" s="478"/>
      <c r="G368" s="479"/>
    </row>
    <row r="369" spans="1:7" hidden="1">
      <c r="A369" s="473"/>
      <c r="B369" s="473" t="str">
        <f>B$43</f>
        <v>S4</v>
      </c>
      <c r="C369" s="412"/>
      <c r="D369" s="412"/>
      <c r="E369" s="412"/>
      <c r="F369" s="478"/>
      <c r="G369" s="479"/>
    </row>
    <row r="371" spans="1:7" ht="84">
      <c r="A371" s="473" t="s">
        <v>795</v>
      </c>
      <c r="B371" s="473"/>
      <c r="C371" s="475" t="s">
        <v>796</v>
      </c>
      <c r="D371" s="477" t="s">
        <v>797</v>
      </c>
      <c r="E371" s="412" t="s">
        <v>798</v>
      </c>
      <c r="F371" s="478"/>
      <c r="G371" s="479"/>
    </row>
    <row r="372" spans="1:7">
      <c r="A372" s="473"/>
      <c r="B372" s="473" t="s">
        <v>19</v>
      </c>
      <c r="C372" s="412"/>
      <c r="D372" s="412"/>
      <c r="E372" s="412"/>
      <c r="F372" s="478"/>
      <c r="G372" s="479"/>
    </row>
    <row r="373" spans="1:7" ht="27.95">
      <c r="A373" s="473"/>
      <c r="B373" s="473" t="str">
        <f>B$39</f>
        <v>MA</v>
      </c>
      <c r="C373" s="412" t="s">
        <v>799</v>
      </c>
      <c r="D373" s="412"/>
      <c r="E373" s="412"/>
      <c r="F373" s="478" t="s">
        <v>577</v>
      </c>
      <c r="G373" s="479"/>
    </row>
    <row r="374" spans="1:7">
      <c r="A374" s="473"/>
      <c r="B374" s="473" t="str">
        <f>B$40</f>
        <v>S1</v>
      </c>
      <c r="C374" s="412"/>
      <c r="D374" s="412"/>
      <c r="E374" s="412"/>
      <c r="F374" s="478"/>
      <c r="G374" s="479"/>
    </row>
    <row r="375" spans="1:7">
      <c r="A375" s="473"/>
      <c r="B375" s="473" t="str">
        <f>B$41</f>
        <v>S2</v>
      </c>
      <c r="C375" s="412"/>
      <c r="D375" s="412"/>
      <c r="E375" s="412"/>
      <c r="F375" s="478"/>
      <c r="G375" s="479"/>
    </row>
    <row r="376" spans="1:7">
      <c r="A376" s="473"/>
      <c r="B376" s="473" t="str">
        <f>B$42</f>
        <v>S3</v>
      </c>
      <c r="C376" s="412"/>
      <c r="D376" s="412"/>
      <c r="E376" s="412"/>
      <c r="F376" s="478"/>
      <c r="G376" s="479"/>
    </row>
    <row r="377" spans="1:7" hidden="1">
      <c r="A377" s="473"/>
      <c r="B377" s="473" t="str">
        <f>B$43</f>
        <v>S4</v>
      </c>
      <c r="C377" s="412"/>
      <c r="D377" s="412"/>
      <c r="E377" s="412"/>
      <c r="F377" s="478"/>
      <c r="G377" s="479"/>
    </row>
    <row r="379" spans="1:7" ht="42">
      <c r="A379" s="473" t="s">
        <v>800</v>
      </c>
      <c r="B379" s="473"/>
      <c r="C379" s="475" t="s">
        <v>801</v>
      </c>
      <c r="D379" s="477" t="s">
        <v>802</v>
      </c>
      <c r="E379" s="412" t="s">
        <v>803</v>
      </c>
      <c r="F379" s="478"/>
      <c r="G379" s="479"/>
    </row>
    <row r="380" spans="1:7">
      <c r="A380" s="473"/>
      <c r="B380" s="473" t="s">
        <v>19</v>
      </c>
      <c r="C380" s="412"/>
      <c r="D380" s="412"/>
      <c r="E380" s="412"/>
      <c r="F380" s="478"/>
      <c r="G380" s="479"/>
    </row>
    <row r="381" spans="1:7">
      <c r="A381" s="473"/>
      <c r="B381" s="473" t="str">
        <f>B$39</f>
        <v>MA</v>
      </c>
      <c r="C381" s="412" t="s">
        <v>804</v>
      </c>
      <c r="D381" s="412"/>
      <c r="E381" s="412"/>
      <c r="F381" s="478" t="s">
        <v>577</v>
      </c>
      <c r="G381" s="479"/>
    </row>
    <row r="382" spans="1:7">
      <c r="A382" s="473"/>
      <c r="B382" s="473" t="str">
        <f>B$40</f>
        <v>S1</v>
      </c>
      <c r="C382" s="412"/>
      <c r="D382" s="412"/>
      <c r="E382" s="412"/>
      <c r="F382" s="478"/>
      <c r="G382" s="479"/>
    </row>
    <row r="383" spans="1:7">
      <c r="A383" s="473"/>
      <c r="B383" s="473" t="str">
        <f>B$41</f>
        <v>S2</v>
      </c>
      <c r="C383" s="412"/>
      <c r="D383" s="412"/>
      <c r="E383" s="412"/>
      <c r="F383" s="478"/>
      <c r="G383" s="479"/>
    </row>
    <row r="384" spans="1:7">
      <c r="A384" s="473"/>
      <c r="B384" s="473" t="str">
        <f>B$42</f>
        <v>S3</v>
      </c>
      <c r="C384" s="412"/>
      <c r="D384" s="412"/>
      <c r="E384" s="412"/>
      <c r="F384" s="478"/>
      <c r="G384" s="479"/>
    </row>
    <row r="385" spans="1:7" hidden="1">
      <c r="A385" s="473"/>
      <c r="B385" s="473" t="str">
        <f>B$43</f>
        <v>S4</v>
      </c>
      <c r="C385" s="412"/>
      <c r="D385" s="412"/>
      <c r="E385" s="412"/>
      <c r="F385" s="478"/>
      <c r="G385" s="479"/>
    </row>
    <row r="387" spans="1:7" ht="168">
      <c r="A387" s="473" t="s">
        <v>805</v>
      </c>
      <c r="B387" s="473"/>
      <c r="C387" s="475" t="s">
        <v>806</v>
      </c>
      <c r="D387" s="412" t="s">
        <v>807</v>
      </c>
      <c r="E387" s="412" t="s">
        <v>808</v>
      </c>
      <c r="F387" s="478"/>
      <c r="G387" s="479"/>
    </row>
    <row r="388" spans="1:7">
      <c r="A388" s="473"/>
      <c r="B388" s="473" t="s">
        <v>19</v>
      </c>
      <c r="C388" s="412"/>
      <c r="D388" s="412"/>
      <c r="E388" s="412"/>
      <c r="F388" s="478"/>
      <c r="G388" s="479"/>
    </row>
    <row r="389" spans="1:7">
      <c r="A389" s="473"/>
      <c r="B389" s="473" t="str">
        <f>B$39</f>
        <v>MA</v>
      </c>
      <c r="C389" s="412" t="s">
        <v>809</v>
      </c>
      <c r="D389" s="412"/>
      <c r="E389" s="412"/>
      <c r="F389" s="478" t="s">
        <v>577</v>
      </c>
      <c r="G389" s="479"/>
    </row>
    <row r="390" spans="1:7">
      <c r="A390" s="473"/>
      <c r="B390" s="473" t="str">
        <f>B$40</f>
        <v>S1</v>
      </c>
      <c r="C390" s="412"/>
      <c r="D390" s="412"/>
      <c r="E390" s="412"/>
      <c r="F390" s="478"/>
      <c r="G390" s="479"/>
    </row>
    <row r="391" spans="1:7">
      <c r="A391" s="473"/>
      <c r="B391" s="473" t="str">
        <f>B$41</f>
        <v>S2</v>
      </c>
      <c r="C391" s="412"/>
      <c r="D391" s="412"/>
      <c r="E391" s="412"/>
      <c r="F391" s="478"/>
      <c r="G391" s="479"/>
    </row>
    <row r="392" spans="1:7">
      <c r="A392" s="473"/>
      <c r="B392" s="473" t="str">
        <f>B$42</f>
        <v>S3</v>
      </c>
      <c r="C392" s="412"/>
      <c r="D392" s="412"/>
      <c r="E392" s="412"/>
      <c r="F392" s="478"/>
      <c r="G392" s="479"/>
    </row>
    <row r="393" spans="1:7" hidden="1">
      <c r="A393" s="473"/>
      <c r="B393" s="473" t="str">
        <f>B$43</f>
        <v>S4</v>
      </c>
      <c r="C393" s="412"/>
      <c r="D393" s="412"/>
      <c r="E393" s="412"/>
      <c r="F393" s="478"/>
      <c r="G393" s="479"/>
    </row>
    <row r="395" spans="1:7" s="503" customFormat="1" ht="321.95">
      <c r="A395" s="473" t="s">
        <v>810</v>
      </c>
      <c r="B395" s="473"/>
      <c r="C395" s="475" t="s">
        <v>811</v>
      </c>
      <c r="D395" s="412" t="s">
        <v>812</v>
      </c>
      <c r="E395" s="412" t="s">
        <v>813</v>
      </c>
      <c r="F395" s="478"/>
      <c r="G395" s="502"/>
    </row>
    <row r="396" spans="1:7">
      <c r="A396" s="473"/>
      <c r="B396" s="473" t="s">
        <v>19</v>
      </c>
      <c r="C396" s="412"/>
      <c r="D396" s="412"/>
      <c r="E396" s="412"/>
      <c r="F396" s="478"/>
      <c r="G396" s="479"/>
    </row>
    <row r="397" spans="1:7" ht="69.95">
      <c r="A397" s="473"/>
      <c r="B397" s="473" t="str">
        <f>B$39</f>
        <v>MA</v>
      </c>
      <c r="C397" s="412" t="s">
        <v>814</v>
      </c>
      <c r="D397" s="412"/>
      <c r="E397" s="412"/>
      <c r="F397" s="478" t="s">
        <v>577</v>
      </c>
      <c r="G397" s="479"/>
    </row>
    <row r="398" spans="1:7">
      <c r="A398" s="473"/>
      <c r="B398" s="473" t="str">
        <f>B$40</f>
        <v>S1</v>
      </c>
      <c r="C398" s="412"/>
      <c r="D398" s="412"/>
      <c r="E398" s="412"/>
      <c r="F398" s="478"/>
      <c r="G398" s="479"/>
    </row>
    <row r="399" spans="1:7">
      <c r="A399" s="473"/>
      <c r="B399" s="473" t="str">
        <f>B$41</f>
        <v>S2</v>
      </c>
      <c r="C399" s="412"/>
      <c r="D399" s="412"/>
      <c r="E399" s="412"/>
      <c r="F399" s="478"/>
      <c r="G399" s="479"/>
    </row>
    <row r="400" spans="1:7">
      <c r="A400" s="473"/>
      <c r="B400" s="473" t="str">
        <f>B$42</f>
        <v>S3</v>
      </c>
      <c r="C400" s="412"/>
      <c r="D400" s="412"/>
      <c r="E400" s="412"/>
      <c r="F400" s="478"/>
      <c r="G400" s="479"/>
    </row>
    <row r="401" spans="1:7" hidden="1">
      <c r="A401" s="473"/>
      <c r="B401" s="473" t="str">
        <f>B$43</f>
        <v>S4</v>
      </c>
      <c r="C401" s="412"/>
      <c r="D401" s="412"/>
      <c r="E401" s="412"/>
      <c r="F401" s="478"/>
      <c r="G401" s="479"/>
    </row>
    <row r="403" spans="1:7">
      <c r="A403" s="473">
        <v>5.2</v>
      </c>
      <c r="B403" s="473"/>
      <c r="C403" s="475" t="s">
        <v>815</v>
      </c>
      <c r="D403" s="412"/>
      <c r="E403" s="412"/>
      <c r="F403" s="478"/>
      <c r="G403" s="479"/>
    </row>
    <row r="404" spans="1:7" ht="69.95">
      <c r="A404" s="504" t="s">
        <v>816</v>
      </c>
      <c r="B404" s="504"/>
      <c r="C404" s="505" t="s">
        <v>817</v>
      </c>
      <c r="D404" s="412" t="s">
        <v>818</v>
      </c>
      <c r="E404" s="412" t="s">
        <v>819</v>
      </c>
      <c r="F404" s="506"/>
      <c r="G404" s="507"/>
    </row>
    <row r="405" spans="1:7">
      <c r="A405" s="504"/>
      <c r="B405" s="504" t="s">
        <v>19</v>
      </c>
      <c r="C405" s="505"/>
      <c r="D405" s="412"/>
      <c r="E405" s="412"/>
      <c r="F405" s="506"/>
      <c r="G405" s="507"/>
    </row>
    <row r="406" spans="1:7" ht="56.1">
      <c r="A406" s="473"/>
      <c r="B406" s="473" t="str">
        <f>B$39</f>
        <v>MA</v>
      </c>
      <c r="C406" s="412" t="s">
        <v>820</v>
      </c>
      <c r="D406" s="412"/>
      <c r="E406" s="412"/>
      <c r="F406" s="478" t="s">
        <v>577</v>
      </c>
      <c r="G406" s="479"/>
    </row>
    <row r="407" spans="1:7">
      <c r="A407" s="473"/>
      <c r="B407" s="473" t="str">
        <f>B$40</f>
        <v>S1</v>
      </c>
      <c r="C407" s="412"/>
      <c r="D407" s="412"/>
      <c r="E407" s="412"/>
      <c r="F407" s="478"/>
      <c r="G407" s="479"/>
    </row>
    <row r="408" spans="1:7">
      <c r="A408" s="473"/>
      <c r="B408" s="473" t="str">
        <f>B$41</f>
        <v>S2</v>
      </c>
      <c r="C408" s="412"/>
      <c r="D408" s="412"/>
      <c r="E408" s="412"/>
      <c r="F408" s="478"/>
      <c r="G408" s="479"/>
    </row>
    <row r="409" spans="1:7">
      <c r="A409" s="473"/>
      <c r="B409" s="473" t="str">
        <f>B$42</f>
        <v>S3</v>
      </c>
      <c r="C409" s="412"/>
      <c r="D409" s="412"/>
      <c r="E409" s="412"/>
      <c r="F409" s="478"/>
      <c r="G409" s="479"/>
    </row>
    <row r="410" spans="1:7" hidden="1">
      <c r="A410" s="473"/>
      <c r="B410" s="473" t="str">
        <f>B$43</f>
        <v>S4</v>
      </c>
      <c r="C410" s="412"/>
      <c r="D410" s="412"/>
      <c r="E410" s="412"/>
      <c r="F410" s="478"/>
      <c r="G410" s="479"/>
    </row>
    <row r="412" spans="1:7" ht="69.95">
      <c r="A412" s="473" t="s">
        <v>821</v>
      </c>
      <c r="B412" s="473"/>
      <c r="C412" s="475" t="s">
        <v>822</v>
      </c>
      <c r="D412" s="477" t="s">
        <v>823</v>
      </c>
      <c r="E412" s="412" t="s">
        <v>824</v>
      </c>
      <c r="F412" s="478"/>
      <c r="G412" s="479"/>
    </row>
    <row r="413" spans="1:7">
      <c r="A413" s="473"/>
      <c r="B413" s="473" t="s">
        <v>19</v>
      </c>
      <c r="C413" s="508"/>
      <c r="D413" s="412"/>
      <c r="E413" s="412"/>
      <c r="F413" s="478"/>
      <c r="G413" s="479"/>
    </row>
    <row r="414" spans="1:7" ht="42">
      <c r="A414" s="473"/>
      <c r="B414" s="473" t="str">
        <f>B$39</f>
        <v>MA</v>
      </c>
      <c r="C414" s="412" t="s">
        <v>825</v>
      </c>
      <c r="D414" s="412"/>
      <c r="E414" s="412"/>
      <c r="F414" s="478" t="s">
        <v>577</v>
      </c>
      <c r="G414" s="479"/>
    </row>
    <row r="415" spans="1:7">
      <c r="A415" s="473"/>
      <c r="B415" s="473" t="str">
        <f>B$40</f>
        <v>S1</v>
      </c>
      <c r="C415" s="412"/>
      <c r="D415" s="412"/>
      <c r="E415" s="412"/>
      <c r="F415" s="478"/>
      <c r="G415" s="479"/>
    </row>
    <row r="416" spans="1:7">
      <c r="A416" s="473"/>
      <c r="B416" s="473" t="str">
        <f>B$41</f>
        <v>S2</v>
      </c>
      <c r="C416" s="412"/>
      <c r="D416" s="412"/>
      <c r="E416" s="412"/>
      <c r="F416" s="478"/>
      <c r="G416" s="479"/>
    </row>
    <row r="417" spans="1:7">
      <c r="A417" s="473"/>
      <c r="B417" s="473" t="str">
        <f>B$42</f>
        <v>S3</v>
      </c>
      <c r="C417" s="412"/>
      <c r="D417" s="412"/>
      <c r="E417" s="412"/>
      <c r="F417" s="478"/>
      <c r="G417" s="479"/>
    </row>
    <row r="418" spans="1:7" hidden="1">
      <c r="A418" s="473"/>
      <c r="B418" s="473" t="str">
        <f>B$43</f>
        <v>S4</v>
      </c>
      <c r="C418" s="412"/>
      <c r="D418" s="412"/>
      <c r="E418" s="412"/>
      <c r="F418" s="478"/>
      <c r="G418" s="479"/>
    </row>
    <row r="420" spans="1:7" ht="224.1">
      <c r="A420" s="484" t="s">
        <v>826</v>
      </c>
      <c r="B420" s="484"/>
      <c r="C420" s="485" t="s">
        <v>827</v>
      </c>
      <c r="D420" s="477" t="s">
        <v>828</v>
      </c>
      <c r="E420" s="412" t="s">
        <v>829</v>
      </c>
      <c r="F420" s="488"/>
      <c r="G420" s="489"/>
    </row>
    <row r="421" spans="1:7">
      <c r="A421" s="484"/>
      <c r="B421" s="484" t="s">
        <v>19</v>
      </c>
      <c r="C421" s="497"/>
      <c r="D421" s="412"/>
      <c r="E421" s="412"/>
      <c r="F421" s="488"/>
      <c r="G421" s="489"/>
    </row>
    <row r="422" spans="1:7" ht="56.1">
      <c r="A422" s="473"/>
      <c r="B422" s="473" t="str">
        <f>B$39</f>
        <v>MA</v>
      </c>
      <c r="C422" s="412" t="s">
        <v>830</v>
      </c>
      <c r="D422" s="412"/>
      <c r="E422" s="412"/>
      <c r="F422" s="478" t="s">
        <v>577</v>
      </c>
      <c r="G422" s="479"/>
    </row>
    <row r="423" spans="1:7">
      <c r="A423" s="473"/>
      <c r="B423" s="473" t="str">
        <f>B$40</f>
        <v>S1</v>
      </c>
      <c r="C423" s="412"/>
      <c r="D423" s="412"/>
      <c r="E423" s="412"/>
      <c r="F423" s="478"/>
      <c r="G423" s="479"/>
    </row>
    <row r="424" spans="1:7">
      <c r="A424" s="473"/>
      <c r="B424" s="473" t="str">
        <f>B$41</f>
        <v>S2</v>
      </c>
      <c r="C424" s="412"/>
      <c r="D424" s="412"/>
      <c r="E424" s="412"/>
      <c r="F424" s="478"/>
      <c r="G424" s="479"/>
    </row>
    <row r="425" spans="1:7">
      <c r="A425" s="473"/>
      <c r="B425" s="473" t="str">
        <f>B$42</f>
        <v>S3</v>
      </c>
      <c r="C425" s="412"/>
      <c r="D425" s="412"/>
      <c r="E425" s="412"/>
      <c r="F425" s="478"/>
      <c r="G425" s="479"/>
    </row>
    <row r="426" spans="1:7" hidden="1">
      <c r="A426" s="473"/>
      <c r="B426" s="473" t="str">
        <f>B$43</f>
        <v>S4</v>
      </c>
      <c r="C426" s="412"/>
      <c r="D426" s="412"/>
      <c r="E426" s="412"/>
      <c r="F426" s="478"/>
      <c r="G426" s="479"/>
    </row>
    <row r="428" spans="1:7" ht="84">
      <c r="A428" s="473" t="s">
        <v>831</v>
      </c>
      <c r="B428" s="473"/>
      <c r="C428" s="485" t="s">
        <v>832</v>
      </c>
      <c r="D428" s="477" t="s">
        <v>833</v>
      </c>
      <c r="E428" s="477" t="s">
        <v>834</v>
      </c>
      <c r="F428" s="488"/>
      <c r="G428" s="489"/>
    </row>
    <row r="429" spans="1:7">
      <c r="A429" s="504"/>
      <c r="B429" s="504" t="s">
        <v>19</v>
      </c>
      <c r="C429" s="509"/>
      <c r="D429" s="412"/>
      <c r="E429" s="412"/>
      <c r="F429" s="506"/>
      <c r="G429" s="507"/>
    </row>
    <row r="430" spans="1:7" ht="56.1">
      <c r="A430" s="473"/>
      <c r="B430" s="473" t="str">
        <f>B$39</f>
        <v>MA</v>
      </c>
      <c r="C430" s="509" t="s">
        <v>835</v>
      </c>
      <c r="D430" s="412"/>
      <c r="E430" s="412"/>
      <c r="F430" s="478" t="s">
        <v>577</v>
      </c>
      <c r="G430" s="479"/>
    </row>
    <row r="431" spans="1:7">
      <c r="A431" s="473"/>
      <c r="B431" s="473" t="str">
        <f>B$40</f>
        <v>S1</v>
      </c>
      <c r="C431" s="412"/>
      <c r="D431" s="412"/>
      <c r="E431" s="412"/>
      <c r="F431" s="478"/>
      <c r="G431" s="479"/>
    </row>
    <row r="432" spans="1:7">
      <c r="A432" s="473"/>
      <c r="B432" s="473" t="str">
        <f>B$41</f>
        <v>S2</v>
      </c>
      <c r="C432" s="412"/>
      <c r="D432" s="412"/>
      <c r="E432" s="412"/>
      <c r="F432" s="478"/>
      <c r="G432" s="479"/>
    </row>
    <row r="433" spans="1:7">
      <c r="A433" s="473"/>
      <c r="B433" s="473" t="str">
        <f>B$42</f>
        <v>S3</v>
      </c>
      <c r="C433" s="412"/>
      <c r="D433" s="412"/>
      <c r="E433" s="412"/>
      <c r="F433" s="478"/>
      <c r="G433" s="479"/>
    </row>
    <row r="434" spans="1:7" hidden="1">
      <c r="A434" s="473"/>
      <c r="B434" s="473" t="str">
        <f>B$43</f>
        <v>S4</v>
      </c>
      <c r="C434" s="412"/>
      <c r="D434" s="412"/>
      <c r="E434" s="412"/>
      <c r="F434" s="478"/>
      <c r="G434" s="479"/>
    </row>
    <row r="436" spans="1:7" ht="140.1">
      <c r="A436" s="484" t="s">
        <v>836</v>
      </c>
      <c r="B436" s="484"/>
      <c r="C436" s="485" t="s">
        <v>837</v>
      </c>
      <c r="D436" s="477" t="s">
        <v>838</v>
      </c>
      <c r="E436" s="412" t="s">
        <v>839</v>
      </c>
      <c r="F436" s="488"/>
      <c r="G436" s="489"/>
    </row>
    <row r="437" spans="1:7">
      <c r="A437" s="484"/>
      <c r="B437" s="484" t="s">
        <v>19</v>
      </c>
      <c r="C437" s="497"/>
      <c r="D437" s="412"/>
      <c r="E437" s="412"/>
      <c r="F437" s="488"/>
      <c r="G437" s="489"/>
    </row>
    <row r="438" spans="1:7" ht="27.95">
      <c r="A438" s="473"/>
      <c r="B438" s="473" t="str">
        <f>B$39</f>
        <v>MA</v>
      </c>
      <c r="C438" s="412" t="s">
        <v>840</v>
      </c>
      <c r="D438" s="412"/>
      <c r="E438" s="412"/>
      <c r="F438" s="478" t="s">
        <v>577</v>
      </c>
      <c r="G438" s="479"/>
    </row>
    <row r="439" spans="1:7">
      <c r="A439" s="473"/>
      <c r="B439" s="473" t="str">
        <f>B$40</f>
        <v>S1</v>
      </c>
      <c r="C439" s="412"/>
      <c r="D439" s="412"/>
      <c r="E439" s="412"/>
      <c r="F439" s="478"/>
      <c r="G439" s="479"/>
    </row>
    <row r="440" spans="1:7">
      <c r="A440" s="473"/>
      <c r="B440" s="473" t="str">
        <f>B$41</f>
        <v>S2</v>
      </c>
      <c r="C440" s="412"/>
      <c r="D440" s="412"/>
      <c r="E440" s="412"/>
      <c r="F440" s="478"/>
      <c r="G440" s="479"/>
    </row>
    <row r="441" spans="1:7">
      <c r="A441" s="473"/>
      <c r="B441" s="473" t="str">
        <f>B$42</f>
        <v>S3</v>
      </c>
      <c r="C441" s="412"/>
      <c r="D441" s="412"/>
      <c r="E441" s="412"/>
      <c r="F441" s="478"/>
      <c r="G441" s="479"/>
    </row>
    <row r="442" spans="1:7" hidden="1">
      <c r="A442" s="473"/>
      <c r="B442" s="473" t="str">
        <f>B$43</f>
        <v>S4</v>
      </c>
      <c r="C442" s="412"/>
      <c r="D442" s="412"/>
      <c r="E442" s="412"/>
      <c r="F442" s="478"/>
      <c r="G442" s="479"/>
    </row>
    <row r="444" spans="1:7">
      <c r="A444" s="473">
        <v>5.3</v>
      </c>
      <c r="B444" s="473"/>
      <c r="C444" s="475" t="s">
        <v>841</v>
      </c>
      <c r="D444" s="412"/>
      <c r="E444" s="412"/>
      <c r="F444" s="476"/>
      <c r="G444" s="412"/>
    </row>
    <row r="445" spans="1:7" ht="98.1">
      <c r="A445" s="473" t="s">
        <v>422</v>
      </c>
      <c r="B445" s="473"/>
      <c r="C445" s="475" t="s">
        <v>842</v>
      </c>
      <c r="D445" s="412" t="s">
        <v>843</v>
      </c>
      <c r="E445" s="412" t="s">
        <v>844</v>
      </c>
      <c r="F445" s="476"/>
      <c r="G445" s="412"/>
    </row>
    <row r="446" spans="1:7">
      <c r="A446" s="473"/>
      <c r="B446" s="473" t="s">
        <v>19</v>
      </c>
      <c r="C446" s="509"/>
      <c r="D446" s="412"/>
      <c r="E446" s="412"/>
      <c r="F446" s="476"/>
      <c r="G446" s="412"/>
    </row>
    <row r="447" spans="1:7">
      <c r="A447" s="473"/>
      <c r="B447" s="473" t="str">
        <f>B$39</f>
        <v>MA</v>
      </c>
      <c r="C447" s="412" t="s">
        <v>845</v>
      </c>
      <c r="D447" s="412"/>
      <c r="E447" s="412"/>
      <c r="F447" s="476" t="s">
        <v>577</v>
      </c>
      <c r="G447" s="412"/>
    </row>
    <row r="448" spans="1:7">
      <c r="A448" s="473"/>
      <c r="B448" s="473" t="str">
        <f>B$40</f>
        <v>S1</v>
      </c>
      <c r="C448" s="412"/>
      <c r="D448" s="412"/>
      <c r="E448" s="412"/>
      <c r="F448" s="476"/>
      <c r="G448" s="412"/>
    </row>
    <row r="449" spans="1:7">
      <c r="A449" s="473"/>
      <c r="B449" s="473" t="str">
        <f>B$41</f>
        <v>S2</v>
      </c>
      <c r="C449" s="412"/>
      <c r="D449" s="412"/>
      <c r="E449" s="412"/>
      <c r="F449" s="476"/>
      <c r="G449" s="412"/>
    </row>
    <row r="450" spans="1:7">
      <c r="A450" s="473"/>
      <c r="B450" s="473" t="str">
        <f>B$42</f>
        <v>S3</v>
      </c>
      <c r="C450" s="412"/>
      <c r="D450" s="412"/>
      <c r="E450" s="412"/>
      <c r="F450" s="476"/>
      <c r="G450" s="412"/>
    </row>
    <row r="451" spans="1:7" hidden="1">
      <c r="A451" s="473"/>
      <c r="B451" s="473" t="str">
        <f>B$43</f>
        <v>S4</v>
      </c>
      <c r="C451" s="412"/>
      <c r="D451" s="412"/>
      <c r="E451" s="412"/>
      <c r="F451" s="476"/>
      <c r="G451" s="412"/>
    </row>
    <row r="453" spans="1:7">
      <c r="A453" s="473">
        <v>5.4</v>
      </c>
      <c r="B453" s="473"/>
      <c r="C453" s="475" t="s">
        <v>846</v>
      </c>
      <c r="D453" s="412"/>
      <c r="E453" s="412"/>
      <c r="F453" s="476"/>
      <c r="G453" s="412"/>
    </row>
    <row r="454" spans="1:7" ht="182.1">
      <c r="A454" s="473" t="s">
        <v>305</v>
      </c>
      <c r="B454" s="473"/>
      <c r="C454" s="475" t="s">
        <v>847</v>
      </c>
      <c r="D454" s="477" t="s">
        <v>848</v>
      </c>
      <c r="E454" s="412" t="s">
        <v>849</v>
      </c>
      <c r="F454" s="476"/>
      <c r="G454" s="412"/>
    </row>
    <row r="455" spans="1:7">
      <c r="A455" s="504"/>
      <c r="B455" s="504" t="s">
        <v>19</v>
      </c>
      <c r="C455" s="509"/>
      <c r="D455" s="412"/>
      <c r="E455" s="412"/>
      <c r="F455" s="506"/>
      <c r="G455" s="507"/>
    </row>
    <row r="456" spans="1:7" ht="27.95">
      <c r="A456" s="473"/>
      <c r="B456" s="473" t="str">
        <f>B$39</f>
        <v>MA</v>
      </c>
      <c r="C456" s="412" t="s">
        <v>850</v>
      </c>
      <c r="D456" s="412"/>
      <c r="E456" s="412"/>
      <c r="F456" s="478" t="s">
        <v>577</v>
      </c>
      <c r="G456" s="479"/>
    </row>
    <row r="457" spans="1:7">
      <c r="A457" s="473"/>
      <c r="B457" s="473" t="str">
        <f>B$40</f>
        <v>S1</v>
      </c>
      <c r="C457" s="412"/>
      <c r="D457" s="412"/>
      <c r="E457" s="412"/>
      <c r="F457" s="478"/>
      <c r="G457" s="479"/>
    </row>
    <row r="458" spans="1:7">
      <c r="A458" s="473"/>
      <c r="B458" s="473" t="str">
        <f>B$41</f>
        <v>S2</v>
      </c>
      <c r="C458" s="412"/>
      <c r="D458" s="412"/>
      <c r="E458" s="412"/>
      <c r="F458" s="478"/>
      <c r="G458" s="479"/>
    </row>
    <row r="459" spans="1:7">
      <c r="A459" s="473"/>
      <c r="B459" s="473" t="str">
        <f>B$42</f>
        <v>S3</v>
      </c>
      <c r="C459" s="412"/>
      <c r="D459" s="412"/>
      <c r="E459" s="412"/>
      <c r="F459" s="478"/>
      <c r="G459" s="479"/>
    </row>
    <row r="460" spans="1:7" hidden="1">
      <c r="A460" s="473"/>
      <c r="B460" s="473" t="str">
        <f>B$43</f>
        <v>S4</v>
      </c>
      <c r="C460" s="412"/>
      <c r="D460" s="412"/>
      <c r="E460" s="412"/>
      <c r="F460" s="478"/>
      <c r="G460" s="479"/>
    </row>
    <row r="462" spans="1:7" ht="126">
      <c r="A462" s="473" t="s">
        <v>435</v>
      </c>
      <c r="B462" s="473"/>
      <c r="C462" s="475" t="s">
        <v>851</v>
      </c>
      <c r="D462" s="477" t="s">
        <v>852</v>
      </c>
      <c r="E462" s="412" t="s">
        <v>853</v>
      </c>
      <c r="F462" s="478"/>
      <c r="G462" s="479"/>
    </row>
    <row r="463" spans="1:7">
      <c r="A463" s="504"/>
      <c r="B463" s="504" t="s">
        <v>19</v>
      </c>
      <c r="C463" s="509"/>
      <c r="D463" s="412"/>
      <c r="E463" s="412"/>
      <c r="F463" s="506"/>
      <c r="G463" s="507"/>
    </row>
    <row r="464" spans="1:7" ht="27.95">
      <c r="A464" s="473"/>
      <c r="B464" s="473" t="str">
        <f>B$39</f>
        <v>MA</v>
      </c>
      <c r="C464" s="412" t="s">
        <v>854</v>
      </c>
      <c r="D464" s="412"/>
      <c r="E464" s="412"/>
      <c r="F464" s="478" t="s">
        <v>577</v>
      </c>
      <c r="G464" s="479"/>
    </row>
    <row r="465" spans="1:7">
      <c r="A465" s="473"/>
      <c r="B465" s="473" t="str">
        <f>B$40</f>
        <v>S1</v>
      </c>
      <c r="C465" s="412"/>
      <c r="D465" s="412"/>
      <c r="E465" s="412"/>
      <c r="F465" s="478"/>
      <c r="G465" s="479"/>
    </row>
    <row r="466" spans="1:7">
      <c r="A466" s="473"/>
      <c r="B466" s="473" t="str">
        <f>B$41</f>
        <v>S2</v>
      </c>
      <c r="C466" s="412"/>
      <c r="D466" s="412"/>
      <c r="E466" s="412"/>
      <c r="F466" s="478"/>
      <c r="G466" s="479"/>
    </row>
    <row r="467" spans="1:7">
      <c r="A467" s="473"/>
      <c r="B467" s="473" t="str">
        <f>B$42</f>
        <v>S3</v>
      </c>
      <c r="C467" s="412"/>
      <c r="D467" s="412"/>
      <c r="E467" s="412"/>
      <c r="F467" s="478"/>
      <c r="G467" s="479"/>
    </row>
    <row r="468" spans="1:7" hidden="1">
      <c r="A468" s="473"/>
      <c r="B468" s="473" t="str">
        <f>B$43</f>
        <v>S4</v>
      </c>
      <c r="C468" s="412"/>
      <c r="D468" s="412"/>
      <c r="E468" s="412"/>
      <c r="F468" s="478"/>
      <c r="G468" s="479"/>
    </row>
    <row r="470" spans="1:7">
      <c r="A470" s="510">
        <v>6</v>
      </c>
      <c r="B470" s="482"/>
      <c r="C470" s="469" t="s">
        <v>855</v>
      </c>
      <c r="D470" s="470"/>
      <c r="E470" s="470"/>
      <c r="F470" s="471"/>
      <c r="G470" s="470"/>
    </row>
    <row r="471" spans="1:7">
      <c r="A471" s="473">
        <v>6.1</v>
      </c>
      <c r="B471" s="473"/>
      <c r="C471" s="475" t="s">
        <v>856</v>
      </c>
      <c r="D471" s="412"/>
      <c r="E471" s="412"/>
      <c r="F471" s="476"/>
      <c r="G471" s="412"/>
    </row>
    <row r="472" spans="1:7" ht="266.10000000000002">
      <c r="A472" s="473" t="s">
        <v>857</v>
      </c>
      <c r="B472" s="473"/>
      <c r="C472" s="475" t="s">
        <v>858</v>
      </c>
      <c r="D472" s="477" t="s">
        <v>859</v>
      </c>
      <c r="E472" s="412" t="s">
        <v>860</v>
      </c>
      <c r="F472" s="476"/>
      <c r="G472" s="412"/>
    </row>
    <row r="473" spans="1:7">
      <c r="A473" s="504"/>
      <c r="B473" s="504" t="s">
        <v>19</v>
      </c>
      <c r="C473" s="509"/>
      <c r="D473" s="412"/>
      <c r="E473" s="412"/>
      <c r="F473" s="506"/>
      <c r="G473" s="507"/>
    </row>
    <row r="474" spans="1:7" ht="56.1">
      <c r="A474" s="473"/>
      <c r="B474" s="473" t="str">
        <f>B$39</f>
        <v>MA</v>
      </c>
      <c r="C474" s="412" t="s">
        <v>861</v>
      </c>
      <c r="D474" s="412"/>
      <c r="E474" s="412"/>
      <c r="F474" s="478" t="s">
        <v>577</v>
      </c>
      <c r="G474" s="479"/>
    </row>
    <row r="475" spans="1:7">
      <c r="A475" s="473"/>
      <c r="B475" s="473" t="str">
        <f>B$40</f>
        <v>S1</v>
      </c>
      <c r="C475" s="412"/>
      <c r="D475" s="412"/>
      <c r="E475" s="412"/>
      <c r="F475" s="478"/>
      <c r="G475" s="479"/>
    </row>
    <row r="476" spans="1:7">
      <c r="A476" s="473"/>
      <c r="B476" s="473" t="str">
        <f>B$41</f>
        <v>S2</v>
      </c>
      <c r="C476" s="412"/>
      <c r="D476" s="412"/>
      <c r="E476" s="412"/>
      <c r="F476" s="478"/>
      <c r="G476" s="479"/>
    </row>
    <row r="477" spans="1:7">
      <c r="A477" s="473"/>
      <c r="B477" s="473" t="str">
        <f>B$42</f>
        <v>S3</v>
      </c>
      <c r="C477" s="412"/>
      <c r="D477" s="412"/>
      <c r="E477" s="412"/>
      <c r="F477" s="478"/>
      <c r="G477" s="479"/>
    </row>
    <row r="478" spans="1:7" hidden="1">
      <c r="A478" s="473"/>
      <c r="B478" s="473" t="str">
        <f>B$43</f>
        <v>S4</v>
      </c>
      <c r="C478" s="412"/>
      <c r="D478" s="412"/>
      <c r="E478" s="412"/>
      <c r="F478" s="478"/>
      <c r="G478" s="479"/>
    </row>
    <row r="480" spans="1:7" ht="336">
      <c r="A480" s="484" t="s">
        <v>862</v>
      </c>
      <c r="B480" s="484"/>
      <c r="C480" s="485" t="s">
        <v>863</v>
      </c>
      <c r="D480" s="477" t="s">
        <v>864</v>
      </c>
      <c r="E480" s="412" t="s">
        <v>865</v>
      </c>
      <c r="F480" s="488"/>
      <c r="G480" s="489"/>
    </row>
    <row r="481" spans="1:7">
      <c r="A481" s="473"/>
      <c r="B481" s="473" t="s">
        <v>19</v>
      </c>
      <c r="C481" s="509"/>
      <c r="D481" s="412"/>
      <c r="E481" s="412"/>
      <c r="F481" s="506"/>
      <c r="G481" s="507"/>
    </row>
    <row r="482" spans="1:7" ht="69.95">
      <c r="A482" s="473"/>
      <c r="B482" s="473" t="str">
        <f>B$39</f>
        <v>MA</v>
      </c>
      <c r="C482" s="412" t="s">
        <v>866</v>
      </c>
      <c r="D482" s="412"/>
      <c r="E482" s="412"/>
      <c r="F482" s="478" t="s">
        <v>577</v>
      </c>
      <c r="G482" s="479"/>
    </row>
    <row r="483" spans="1:7">
      <c r="A483" s="473"/>
      <c r="B483" s="473" t="str">
        <f>B$40</f>
        <v>S1</v>
      </c>
      <c r="C483" s="412"/>
      <c r="D483" s="412"/>
      <c r="E483" s="412"/>
      <c r="F483" s="478"/>
      <c r="G483" s="479"/>
    </row>
    <row r="484" spans="1:7">
      <c r="A484" s="473"/>
      <c r="B484" s="473" t="str">
        <f>B$41</f>
        <v>S2</v>
      </c>
      <c r="C484" s="412"/>
      <c r="D484" s="412"/>
      <c r="E484" s="412"/>
      <c r="F484" s="478"/>
      <c r="G484" s="479"/>
    </row>
    <row r="485" spans="1:7">
      <c r="A485" s="473"/>
      <c r="B485" s="473" t="str">
        <f>B$42</f>
        <v>S3</v>
      </c>
      <c r="C485" s="412"/>
      <c r="D485" s="412"/>
      <c r="E485" s="412"/>
      <c r="F485" s="478"/>
      <c r="G485" s="479"/>
    </row>
    <row r="486" spans="1:7" hidden="1">
      <c r="A486" s="473"/>
      <c r="B486" s="473" t="str">
        <f>B$43</f>
        <v>S4</v>
      </c>
      <c r="C486" s="412"/>
      <c r="D486" s="412"/>
      <c r="E486" s="412"/>
      <c r="F486" s="478"/>
      <c r="G486" s="479"/>
    </row>
    <row r="488" spans="1:7" ht="111.95">
      <c r="A488" s="484" t="s">
        <v>867</v>
      </c>
      <c r="B488" s="484"/>
      <c r="C488" s="485" t="s">
        <v>868</v>
      </c>
      <c r="D488" s="477" t="s">
        <v>869</v>
      </c>
      <c r="E488" s="412" t="s">
        <v>870</v>
      </c>
      <c r="F488" s="488"/>
      <c r="G488" s="489"/>
    </row>
    <row r="489" spans="1:7">
      <c r="A489" s="504"/>
      <c r="B489" s="504" t="s">
        <v>19</v>
      </c>
      <c r="C489" s="505"/>
      <c r="D489" s="412"/>
      <c r="E489" s="412"/>
      <c r="F489" s="478"/>
      <c r="G489" s="412"/>
    </row>
    <row r="490" spans="1:7" ht="69.95">
      <c r="A490" s="473"/>
      <c r="B490" s="473" t="str">
        <f>B$39</f>
        <v>MA</v>
      </c>
      <c r="C490" s="412" t="s">
        <v>871</v>
      </c>
      <c r="D490" s="412"/>
      <c r="E490" s="412"/>
      <c r="F490" s="478" t="s">
        <v>577</v>
      </c>
      <c r="G490" s="479"/>
    </row>
    <row r="491" spans="1:7">
      <c r="A491" s="473"/>
      <c r="B491" s="473" t="str">
        <f>B$40</f>
        <v>S1</v>
      </c>
      <c r="C491" s="412"/>
      <c r="D491" s="412"/>
      <c r="E491" s="412"/>
      <c r="F491" s="478"/>
      <c r="G491" s="479"/>
    </row>
    <row r="492" spans="1:7">
      <c r="A492" s="473"/>
      <c r="B492" s="473" t="str">
        <f>B$41</f>
        <v>S2</v>
      </c>
      <c r="C492" s="412"/>
      <c r="D492" s="412"/>
      <c r="E492" s="412"/>
      <c r="F492" s="478"/>
      <c r="G492" s="479"/>
    </row>
    <row r="493" spans="1:7">
      <c r="A493" s="473"/>
      <c r="B493" s="473" t="str">
        <f>B$42</f>
        <v>S3</v>
      </c>
      <c r="C493" s="412"/>
      <c r="D493" s="412"/>
      <c r="E493" s="412"/>
      <c r="F493" s="478"/>
      <c r="G493" s="479"/>
    </row>
    <row r="494" spans="1:7" hidden="1">
      <c r="A494" s="473"/>
      <c r="B494" s="473" t="str">
        <f>B$43</f>
        <v>S4</v>
      </c>
      <c r="C494" s="412"/>
      <c r="D494" s="412"/>
      <c r="E494" s="412"/>
      <c r="F494" s="478"/>
      <c r="G494" s="479"/>
    </row>
    <row r="496" spans="1:7">
      <c r="A496" s="473">
        <v>6.2</v>
      </c>
      <c r="B496" s="473"/>
      <c r="C496" s="475" t="s">
        <v>872</v>
      </c>
      <c r="D496" s="412"/>
      <c r="E496" s="412"/>
      <c r="F496" s="476"/>
      <c r="G496" s="412"/>
    </row>
    <row r="497" spans="1:7" ht="126">
      <c r="A497" s="473" t="s">
        <v>873</v>
      </c>
      <c r="B497" s="473"/>
      <c r="C497" s="502" t="s">
        <v>874</v>
      </c>
      <c r="D497" s="412" t="s">
        <v>875</v>
      </c>
      <c r="E497" s="412" t="s">
        <v>876</v>
      </c>
      <c r="F497" s="511"/>
      <c r="G497" s="512"/>
    </row>
    <row r="498" spans="1:7">
      <c r="A498" s="504"/>
      <c r="B498" s="504" t="s">
        <v>19</v>
      </c>
      <c r="C498" s="513"/>
      <c r="D498" s="412"/>
      <c r="E498" s="412"/>
      <c r="F498" s="514"/>
      <c r="G498" s="515"/>
    </row>
    <row r="499" spans="1:7" ht="69.95">
      <c r="A499" s="473"/>
      <c r="B499" s="473" t="str">
        <f>B$39</f>
        <v>MA</v>
      </c>
      <c r="C499" s="412" t="s">
        <v>814</v>
      </c>
      <c r="D499" s="412"/>
      <c r="E499" s="412"/>
      <c r="F499" s="516" t="s">
        <v>577</v>
      </c>
      <c r="G499" s="517"/>
    </row>
    <row r="500" spans="1:7">
      <c r="A500" s="473"/>
      <c r="B500" s="473" t="str">
        <f>B$40</f>
        <v>S1</v>
      </c>
      <c r="C500" s="479"/>
      <c r="D500" s="412"/>
      <c r="E500" s="412"/>
      <c r="F500" s="516"/>
      <c r="G500" s="517"/>
    </row>
    <row r="501" spans="1:7">
      <c r="A501" s="473"/>
      <c r="B501" s="473" t="str">
        <f>B$41</f>
        <v>S2</v>
      </c>
      <c r="C501" s="479"/>
      <c r="D501" s="412"/>
      <c r="E501" s="412"/>
      <c r="F501" s="516"/>
      <c r="G501" s="517"/>
    </row>
    <row r="502" spans="1:7">
      <c r="A502" s="473"/>
      <c r="B502" s="473" t="str">
        <f>B$42</f>
        <v>S3</v>
      </c>
      <c r="C502" s="479"/>
      <c r="D502" s="412"/>
      <c r="E502" s="412"/>
      <c r="F502" s="516"/>
      <c r="G502" s="517"/>
    </row>
    <row r="503" spans="1:7" hidden="1">
      <c r="A503" s="473"/>
      <c r="B503" s="473" t="str">
        <f>B$43</f>
        <v>S4</v>
      </c>
      <c r="C503" s="479"/>
      <c r="D503" s="412"/>
      <c r="E503" s="412"/>
      <c r="F503" s="516"/>
      <c r="G503" s="517"/>
    </row>
    <row r="505" spans="1:7" ht="84">
      <c r="A505" s="473" t="s">
        <v>877</v>
      </c>
      <c r="B505" s="473"/>
      <c r="C505" s="502" t="s">
        <v>878</v>
      </c>
      <c r="D505" s="412" t="s">
        <v>879</v>
      </c>
      <c r="E505" s="412" t="s">
        <v>880</v>
      </c>
      <c r="F505" s="516"/>
      <c r="G505" s="517"/>
    </row>
    <row r="506" spans="1:7">
      <c r="A506" s="473"/>
      <c r="B506" s="473" t="s">
        <v>19</v>
      </c>
      <c r="C506" s="502"/>
      <c r="D506" s="412"/>
      <c r="E506" s="412"/>
      <c r="F506" s="516"/>
      <c r="G506" s="517"/>
    </row>
    <row r="507" spans="1:7" ht="56.1">
      <c r="A507" s="473"/>
      <c r="B507" s="473" t="str">
        <f>B$39</f>
        <v>MA</v>
      </c>
      <c r="C507" s="479" t="s">
        <v>881</v>
      </c>
      <c r="D507" s="412"/>
      <c r="E507" s="412"/>
      <c r="F507" s="516" t="s">
        <v>577</v>
      </c>
      <c r="G507" s="517"/>
    </row>
    <row r="508" spans="1:7">
      <c r="A508" s="473"/>
      <c r="B508" s="473" t="str">
        <f>B$40</f>
        <v>S1</v>
      </c>
      <c r="C508" s="479"/>
      <c r="D508" s="412"/>
      <c r="E508" s="412"/>
      <c r="F508" s="516"/>
      <c r="G508" s="517"/>
    </row>
    <row r="509" spans="1:7">
      <c r="A509" s="473"/>
      <c r="B509" s="473" t="str">
        <f>B$41</f>
        <v>S2</v>
      </c>
      <c r="C509" s="479"/>
      <c r="D509" s="412"/>
      <c r="E509" s="412"/>
      <c r="F509" s="516"/>
      <c r="G509" s="517"/>
    </row>
    <row r="510" spans="1:7">
      <c r="A510" s="473"/>
      <c r="B510" s="473" t="str">
        <f>B$42</f>
        <v>S3</v>
      </c>
      <c r="C510" s="479"/>
      <c r="D510" s="412"/>
      <c r="E510" s="412"/>
      <c r="F510" s="516"/>
      <c r="G510" s="517"/>
    </row>
    <row r="511" spans="1:7" hidden="1">
      <c r="A511" s="473"/>
      <c r="B511" s="473" t="str">
        <f>B$43</f>
        <v>S4</v>
      </c>
      <c r="C511" s="479"/>
      <c r="D511" s="412"/>
      <c r="E511" s="412"/>
      <c r="F511" s="476"/>
      <c r="G511" s="412"/>
    </row>
    <row r="514" spans="1:7">
      <c r="A514" s="473">
        <v>6.3</v>
      </c>
      <c r="B514" s="473"/>
      <c r="C514" s="502" t="s">
        <v>882</v>
      </c>
      <c r="D514" s="412"/>
      <c r="E514" s="412"/>
      <c r="F514" s="476"/>
      <c r="G514" s="412"/>
    </row>
    <row r="515" spans="1:7" ht="98.1">
      <c r="A515" s="473" t="s">
        <v>457</v>
      </c>
      <c r="B515" s="473"/>
      <c r="C515" s="502" t="s">
        <v>883</v>
      </c>
      <c r="D515" s="412" t="s">
        <v>884</v>
      </c>
      <c r="E515" s="412" t="s">
        <v>885</v>
      </c>
      <c r="F515" s="476"/>
      <c r="G515" s="412"/>
    </row>
    <row r="516" spans="1:7">
      <c r="A516" s="473"/>
      <c r="B516" s="473" t="s">
        <v>19</v>
      </c>
      <c r="C516" s="479"/>
      <c r="D516" s="412"/>
      <c r="E516" s="412"/>
      <c r="F516" s="516"/>
      <c r="G516" s="517"/>
    </row>
    <row r="517" spans="1:7" ht="42">
      <c r="A517" s="473"/>
      <c r="B517" s="473" t="str">
        <f>B$39</f>
        <v>MA</v>
      </c>
      <c r="C517" s="479" t="s">
        <v>886</v>
      </c>
      <c r="D517" s="412"/>
      <c r="E517" s="412"/>
      <c r="F517" s="516" t="s">
        <v>577</v>
      </c>
      <c r="G517" s="517"/>
    </row>
    <row r="518" spans="1:7">
      <c r="A518" s="473"/>
      <c r="B518" s="473" t="str">
        <f>B$40</f>
        <v>S1</v>
      </c>
      <c r="C518" s="479"/>
      <c r="D518" s="412"/>
      <c r="E518" s="412"/>
      <c r="F518" s="516"/>
      <c r="G518" s="517"/>
    </row>
    <row r="519" spans="1:7">
      <c r="A519" s="473"/>
      <c r="B519" s="473" t="str">
        <f>B$41</f>
        <v>S2</v>
      </c>
      <c r="C519" s="479"/>
      <c r="D519" s="412"/>
      <c r="E519" s="412"/>
      <c r="F519" s="516"/>
      <c r="G519" s="517"/>
    </row>
    <row r="520" spans="1:7">
      <c r="A520" s="473"/>
      <c r="B520" s="473" t="str">
        <f>B$42</f>
        <v>S3</v>
      </c>
      <c r="C520" s="479"/>
      <c r="D520" s="412"/>
      <c r="E520" s="412"/>
      <c r="F520" s="516"/>
      <c r="G520" s="517"/>
    </row>
    <row r="521" spans="1:7" hidden="1">
      <c r="A521" s="473"/>
      <c r="B521" s="473" t="str">
        <f>B$43</f>
        <v>S4</v>
      </c>
      <c r="C521" s="479"/>
      <c r="D521" s="412"/>
      <c r="E521" s="412"/>
      <c r="F521" s="516"/>
      <c r="G521" s="517"/>
    </row>
    <row r="523" spans="1:7" ht="363.95">
      <c r="A523" s="473" t="s">
        <v>887</v>
      </c>
      <c r="B523" s="473"/>
      <c r="C523" s="475" t="s">
        <v>888</v>
      </c>
      <c r="D523" s="412" t="s">
        <v>889</v>
      </c>
      <c r="E523" s="477" t="s">
        <v>890</v>
      </c>
      <c r="F523" s="478"/>
      <c r="G523" s="479"/>
    </row>
    <row r="524" spans="1:7">
      <c r="A524" s="473"/>
      <c r="B524" s="473" t="s">
        <v>19</v>
      </c>
      <c r="C524" s="475"/>
      <c r="D524" s="412"/>
      <c r="E524" s="412"/>
      <c r="F524" s="478"/>
      <c r="G524" s="479"/>
    </row>
    <row r="525" spans="1:7">
      <c r="A525" s="473"/>
      <c r="B525" s="473" t="str">
        <f>B$39</f>
        <v>MA</v>
      </c>
      <c r="C525" s="412" t="s">
        <v>891</v>
      </c>
      <c r="D525" s="412"/>
      <c r="E525" s="412"/>
      <c r="F525" s="478" t="s">
        <v>577</v>
      </c>
      <c r="G525" s="479"/>
    </row>
    <row r="526" spans="1:7">
      <c r="A526" s="473"/>
      <c r="B526" s="473" t="str">
        <f>B$40</f>
        <v>S1</v>
      </c>
      <c r="C526" s="412"/>
      <c r="D526" s="412"/>
      <c r="E526" s="412"/>
      <c r="F526" s="478"/>
      <c r="G526" s="479"/>
    </row>
    <row r="527" spans="1:7">
      <c r="A527" s="473"/>
      <c r="B527" s="473" t="str">
        <f>B$41</f>
        <v>S2</v>
      </c>
      <c r="C527" s="412"/>
      <c r="D527" s="412"/>
      <c r="E527" s="412"/>
      <c r="F527" s="478"/>
      <c r="G527" s="479"/>
    </row>
    <row r="528" spans="1:7">
      <c r="A528" s="473"/>
      <c r="B528" s="473" t="str">
        <f>B$42</f>
        <v>S3</v>
      </c>
      <c r="C528" s="412"/>
      <c r="D528" s="412"/>
      <c r="E528" s="412"/>
      <c r="F528" s="478"/>
      <c r="G528" s="479"/>
    </row>
    <row r="529" spans="1:7" hidden="1">
      <c r="A529" s="473"/>
      <c r="B529" s="473" t="str">
        <f>B$43</f>
        <v>S4</v>
      </c>
      <c r="C529" s="412"/>
      <c r="D529" s="412"/>
      <c r="E529" s="412"/>
      <c r="F529" s="478"/>
      <c r="G529" s="479"/>
    </row>
    <row r="531" spans="1:7" ht="140.1">
      <c r="A531" s="484" t="s">
        <v>892</v>
      </c>
      <c r="B531" s="484"/>
      <c r="C531" s="485" t="s">
        <v>893</v>
      </c>
      <c r="D531" s="412" t="s">
        <v>894</v>
      </c>
      <c r="E531" s="412" t="s">
        <v>895</v>
      </c>
      <c r="F531" s="488"/>
      <c r="G531" s="489"/>
    </row>
    <row r="532" spans="1:7">
      <c r="A532" s="473"/>
      <c r="B532" s="473" t="s">
        <v>19</v>
      </c>
      <c r="C532" s="412"/>
      <c r="D532" s="412"/>
      <c r="E532" s="412"/>
      <c r="F532" s="478"/>
      <c r="G532" s="479"/>
    </row>
    <row r="533" spans="1:7">
      <c r="A533" s="473"/>
      <c r="B533" s="473" t="str">
        <f>B$39</f>
        <v>MA</v>
      </c>
      <c r="C533" s="412" t="s">
        <v>896</v>
      </c>
      <c r="D533" s="412"/>
      <c r="E533" s="412"/>
      <c r="F533" s="478" t="s">
        <v>577</v>
      </c>
      <c r="G533" s="479"/>
    </row>
    <row r="534" spans="1:7">
      <c r="A534" s="473"/>
      <c r="B534" s="473" t="str">
        <f>B$40</f>
        <v>S1</v>
      </c>
      <c r="C534" s="412"/>
      <c r="D534" s="412"/>
      <c r="E534" s="412"/>
      <c r="F534" s="478"/>
      <c r="G534" s="479"/>
    </row>
    <row r="535" spans="1:7">
      <c r="A535" s="473"/>
      <c r="B535" s="473" t="str">
        <f>B$41</f>
        <v>S2</v>
      </c>
      <c r="C535" s="412"/>
      <c r="D535" s="412"/>
      <c r="E535" s="412"/>
      <c r="F535" s="478"/>
      <c r="G535" s="479"/>
    </row>
    <row r="536" spans="1:7">
      <c r="A536" s="473"/>
      <c r="B536" s="473" t="str">
        <f>B$42</f>
        <v>S3</v>
      </c>
      <c r="C536" s="412"/>
      <c r="D536" s="412"/>
      <c r="E536" s="412"/>
      <c r="F536" s="478"/>
      <c r="G536" s="479"/>
    </row>
    <row r="537" spans="1:7" hidden="1">
      <c r="A537" s="473"/>
      <c r="B537" s="473" t="str">
        <f>B$43</f>
        <v>S4</v>
      </c>
      <c r="C537" s="412"/>
      <c r="D537" s="412"/>
      <c r="E537" s="412"/>
      <c r="F537" s="478"/>
      <c r="G537" s="479"/>
    </row>
    <row r="539" spans="1:7">
      <c r="A539" s="473">
        <v>6.4</v>
      </c>
      <c r="B539" s="473"/>
      <c r="C539" s="475" t="s">
        <v>897</v>
      </c>
      <c r="D539" s="412"/>
      <c r="E539" s="412"/>
      <c r="F539" s="476"/>
      <c r="G539" s="412"/>
    </row>
    <row r="540" spans="1:7" ht="153.94999999999999">
      <c r="A540" s="484" t="s">
        <v>459</v>
      </c>
      <c r="B540" s="484"/>
      <c r="C540" s="485" t="s">
        <v>898</v>
      </c>
      <c r="D540" s="477" t="s">
        <v>899</v>
      </c>
      <c r="E540" s="412" t="s">
        <v>900</v>
      </c>
      <c r="F540" s="488"/>
      <c r="G540" s="489"/>
    </row>
    <row r="541" spans="1:7">
      <c r="A541" s="473"/>
      <c r="B541" s="473" t="s">
        <v>19</v>
      </c>
      <c r="C541" s="475"/>
      <c r="D541" s="412"/>
      <c r="E541" s="412"/>
      <c r="F541" s="478"/>
      <c r="G541" s="479"/>
    </row>
    <row r="542" spans="1:7" ht="42">
      <c r="A542" s="473"/>
      <c r="B542" s="473" t="str">
        <f>B$39</f>
        <v>MA</v>
      </c>
      <c r="C542" s="412" t="s">
        <v>901</v>
      </c>
      <c r="D542" s="412"/>
      <c r="E542" s="412"/>
      <c r="F542" s="478" t="s">
        <v>577</v>
      </c>
      <c r="G542" s="479"/>
    </row>
    <row r="543" spans="1:7">
      <c r="A543" s="473"/>
      <c r="B543" s="473" t="str">
        <f>B$40</f>
        <v>S1</v>
      </c>
      <c r="C543" s="412"/>
      <c r="D543" s="412"/>
      <c r="E543" s="412"/>
      <c r="F543" s="478"/>
      <c r="G543" s="479"/>
    </row>
    <row r="544" spans="1:7">
      <c r="A544" s="473"/>
      <c r="B544" s="473" t="str">
        <f>B$41</f>
        <v>S2</v>
      </c>
      <c r="C544" s="412"/>
      <c r="D544" s="412"/>
      <c r="E544" s="412"/>
      <c r="F544" s="478"/>
      <c r="G544" s="479"/>
    </row>
    <row r="545" spans="1:7">
      <c r="A545" s="473"/>
      <c r="B545" s="473" t="str">
        <f>B$42</f>
        <v>S3</v>
      </c>
      <c r="C545" s="412"/>
      <c r="D545" s="412"/>
      <c r="E545" s="412"/>
      <c r="F545" s="478"/>
      <c r="G545" s="479"/>
    </row>
    <row r="546" spans="1:7" hidden="1">
      <c r="A546" s="473"/>
      <c r="B546" s="473" t="str">
        <f>B$43</f>
        <v>S4</v>
      </c>
      <c r="C546" s="412"/>
      <c r="D546" s="412"/>
      <c r="E546" s="412"/>
      <c r="F546" s="478"/>
      <c r="G546" s="479"/>
    </row>
    <row r="548" spans="1:7" ht="140.1">
      <c r="A548" s="484" t="s">
        <v>309</v>
      </c>
      <c r="B548" s="484"/>
      <c r="C548" s="485" t="s">
        <v>902</v>
      </c>
      <c r="D548" s="412" t="s">
        <v>903</v>
      </c>
      <c r="E548" s="412" t="s">
        <v>904</v>
      </c>
      <c r="F548" s="488"/>
      <c r="G548" s="489"/>
    </row>
    <row r="549" spans="1:7">
      <c r="A549" s="473"/>
      <c r="B549" s="473" t="s">
        <v>19</v>
      </c>
      <c r="C549" s="475"/>
      <c r="D549" s="412"/>
      <c r="E549" s="412"/>
      <c r="F549" s="478"/>
      <c r="G549" s="479"/>
    </row>
    <row r="550" spans="1:7">
      <c r="A550" s="473"/>
      <c r="B550" s="473" t="str">
        <f>B$39</f>
        <v>MA</v>
      </c>
      <c r="C550" s="412" t="s">
        <v>905</v>
      </c>
      <c r="D550" s="412"/>
      <c r="E550" s="412"/>
      <c r="F550" s="478" t="s">
        <v>577</v>
      </c>
      <c r="G550" s="479"/>
    </row>
    <row r="551" spans="1:7">
      <c r="A551" s="473"/>
      <c r="B551" s="473" t="str">
        <f>B$40</f>
        <v>S1</v>
      </c>
      <c r="C551" s="412"/>
      <c r="D551" s="412"/>
      <c r="E551" s="412"/>
      <c r="F551" s="478"/>
      <c r="G551" s="479"/>
    </row>
    <row r="552" spans="1:7">
      <c r="A552" s="473"/>
      <c r="B552" s="473" t="str">
        <f>B$41</f>
        <v>S2</v>
      </c>
      <c r="C552" s="412"/>
      <c r="D552" s="412"/>
      <c r="E552" s="412"/>
      <c r="F552" s="478"/>
      <c r="G552" s="479"/>
    </row>
    <row r="553" spans="1:7">
      <c r="A553" s="473"/>
      <c r="B553" s="473" t="str">
        <f>B$42</f>
        <v>S3</v>
      </c>
      <c r="C553" s="412"/>
      <c r="D553" s="412"/>
      <c r="E553" s="412"/>
      <c r="F553" s="478"/>
      <c r="G553" s="479"/>
    </row>
    <row r="554" spans="1:7" hidden="1">
      <c r="A554" s="473"/>
      <c r="B554" s="473" t="str">
        <f>B$43</f>
        <v>S4</v>
      </c>
      <c r="C554" s="412"/>
      <c r="D554" s="412"/>
      <c r="E554" s="412"/>
      <c r="F554" s="478"/>
      <c r="G554" s="479"/>
    </row>
    <row r="556" spans="1:7">
      <c r="A556" s="482">
        <v>7</v>
      </c>
      <c r="B556" s="482"/>
      <c r="C556" s="469" t="s">
        <v>906</v>
      </c>
      <c r="D556" s="470"/>
      <c r="E556" s="470"/>
      <c r="F556" s="471"/>
      <c r="G556" s="470"/>
    </row>
    <row r="557" spans="1:7">
      <c r="A557" s="473">
        <v>7.1</v>
      </c>
      <c r="B557" s="473"/>
      <c r="C557" s="475" t="s">
        <v>907</v>
      </c>
      <c r="D557" s="412"/>
      <c r="E557" s="412"/>
      <c r="F557" s="476"/>
      <c r="G557" s="412"/>
    </row>
    <row r="558" spans="1:7" ht="252">
      <c r="A558" s="473" t="s">
        <v>908</v>
      </c>
      <c r="B558" s="473"/>
      <c r="C558" s="475" t="s">
        <v>909</v>
      </c>
      <c r="D558" s="477" t="s">
        <v>910</v>
      </c>
      <c r="E558" s="412" t="s">
        <v>911</v>
      </c>
      <c r="F558" s="476"/>
      <c r="G558" s="412"/>
    </row>
    <row r="559" spans="1:7">
      <c r="A559" s="473"/>
      <c r="B559" s="473" t="s">
        <v>19</v>
      </c>
      <c r="C559" s="412"/>
      <c r="D559" s="412"/>
      <c r="E559" s="412"/>
      <c r="F559" s="478"/>
      <c r="G559" s="479"/>
    </row>
    <row r="560" spans="1:7" ht="84">
      <c r="A560" s="473"/>
      <c r="B560" s="473" t="str">
        <f>B$39</f>
        <v>MA</v>
      </c>
      <c r="C560" s="412" t="s">
        <v>912</v>
      </c>
      <c r="D560" s="412"/>
      <c r="E560" s="412"/>
      <c r="F560" s="478" t="s">
        <v>577</v>
      </c>
      <c r="G560" s="479"/>
    </row>
    <row r="561" spans="1:7" ht="69.95">
      <c r="A561" s="473"/>
      <c r="B561" s="473" t="str">
        <f>B$40</f>
        <v>S1</v>
      </c>
      <c r="C561" s="412" t="s">
        <v>913</v>
      </c>
      <c r="D561" s="412"/>
      <c r="E561" s="412"/>
      <c r="F561" s="478" t="s">
        <v>577</v>
      </c>
      <c r="G561" s="479"/>
    </row>
    <row r="562" spans="1:7">
      <c r="A562" s="473"/>
      <c r="B562" s="473" t="str">
        <f>B$41</f>
        <v>S2</v>
      </c>
      <c r="C562" s="412"/>
      <c r="D562" s="412"/>
      <c r="E562" s="412"/>
      <c r="F562" s="478"/>
      <c r="G562" s="479"/>
    </row>
    <row r="563" spans="1:7">
      <c r="A563" s="473"/>
      <c r="B563" s="473" t="str">
        <f>B$42</f>
        <v>S3</v>
      </c>
      <c r="C563" s="412"/>
      <c r="D563" s="412"/>
      <c r="E563" s="412"/>
      <c r="F563" s="478"/>
      <c r="G563" s="479"/>
    </row>
    <row r="564" spans="1:7" hidden="1">
      <c r="A564" s="473"/>
      <c r="B564" s="473" t="str">
        <f>B$43</f>
        <v>S4</v>
      </c>
      <c r="C564" s="412"/>
      <c r="D564" s="412"/>
      <c r="E564" s="412"/>
      <c r="F564" s="478"/>
      <c r="G564" s="479"/>
    </row>
    <row r="565" spans="1:7" ht="69.95">
      <c r="A565" s="473" t="s">
        <v>914</v>
      </c>
      <c r="B565" s="473"/>
      <c r="C565" s="475" t="s">
        <v>915</v>
      </c>
      <c r="D565" s="477" t="s">
        <v>916</v>
      </c>
      <c r="E565" s="412" t="s">
        <v>917</v>
      </c>
      <c r="F565" s="476"/>
      <c r="G565" s="412"/>
    </row>
    <row r="566" spans="1:7">
      <c r="A566" s="473"/>
      <c r="B566" s="473" t="s">
        <v>19</v>
      </c>
      <c r="C566" s="412"/>
      <c r="D566" s="412"/>
      <c r="E566" s="412"/>
      <c r="F566" s="478"/>
      <c r="G566" s="479"/>
    </row>
    <row r="567" spans="1:7" ht="27.95">
      <c r="A567" s="473"/>
      <c r="B567" s="473" t="str">
        <f>B$39</f>
        <v>MA</v>
      </c>
      <c r="C567" s="412" t="s">
        <v>918</v>
      </c>
      <c r="D567" s="412"/>
      <c r="E567" s="412"/>
      <c r="F567" s="478" t="s">
        <v>577</v>
      </c>
      <c r="G567" s="479"/>
    </row>
    <row r="568" spans="1:7" ht="42.75" customHeight="1">
      <c r="A568" s="473"/>
      <c r="B568" s="473" t="str">
        <f>B$40</f>
        <v>S1</v>
      </c>
      <c r="C568" s="412" t="s">
        <v>919</v>
      </c>
      <c r="D568" s="412"/>
      <c r="E568" s="412"/>
      <c r="F568" s="478" t="s">
        <v>577</v>
      </c>
      <c r="G568" s="479"/>
    </row>
    <row r="569" spans="1:7">
      <c r="A569" s="473"/>
      <c r="B569" s="473" t="str">
        <f>B$41</f>
        <v>S2</v>
      </c>
      <c r="C569" s="412"/>
      <c r="D569" s="412"/>
      <c r="E569" s="412"/>
      <c r="F569" s="478"/>
      <c r="G569" s="479"/>
    </row>
    <row r="570" spans="1:7">
      <c r="A570" s="473"/>
      <c r="B570" s="473" t="str">
        <f>B$42</f>
        <v>S3</v>
      </c>
      <c r="C570" s="412"/>
      <c r="D570" s="412"/>
      <c r="E570" s="412"/>
      <c r="F570" s="478"/>
      <c r="G570" s="479"/>
    </row>
    <row r="571" spans="1:7" hidden="1">
      <c r="A571" s="473"/>
      <c r="B571" s="473" t="str">
        <f>B$43</f>
        <v>S4</v>
      </c>
      <c r="C571" s="412"/>
      <c r="D571" s="412"/>
      <c r="E571" s="412"/>
      <c r="F571" s="478"/>
      <c r="G571" s="479"/>
    </row>
    <row r="573" spans="1:7">
      <c r="A573" s="473">
        <v>7.2</v>
      </c>
      <c r="B573" s="473"/>
      <c r="C573" s="475" t="s">
        <v>920</v>
      </c>
      <c r="D573" s="412"/>
      <c r="E573" s="412"/>
      <c r="F573" s="476"/>
      <c r="G573" s="412"/>
    </row>
    <row r="574" spans="1:7" ht="140.1">
      <c r="A574" s="473" t="s">
        <v>921</v>
      </c>
      <c r="B574" s="473"/>
      <c r="C574" s="475" t="s">
        <v>922</v>
      </c>
      <c r="D574" s="412" t="s">
        <v>923</v>
      </c>
      <c r="E574" s="412" t="s">
        <v>924</v>
      </c>
      <c r="F574" s="478"/>
      <c r="G574" s="479"/>
    </row>
    <row r="575" spans="1:7" ht="69.95">
      <c r="A575" s="473"/>
      <c r="B575" s="473" t="str">
        <f>B$39</f>
        <v>MA</v>
      </c>
      <c r="C575" s="412" t="s">
        <v>925</v>
      </c>
      <c r="D575" s="412"/>
      <c r="E575" s="412"/>
      <c r="F575" s="478" t="s">
        <v>577</v>
      </c>
      <c r="G575" s="479"/>
    </row>
    <row r="576" spans="1:7" ht="84">
      <c r="A576" s="473"/>
      <c r="B576" s="473" t="str">
        <f>B$40</f>
        <v>S1</v>
      </c>
      <c r="C576" s="475" t="s">
        <v>926</v>
      </c>
      <c r="D576" s="412"/>
      <c r="E576" s="412"/>
      <c r="F576" s="478" t="s">
        <v>577</v>
      </c>
      <c r="G576" s="479"/>
    </row>
    <row r="577" spans="1:7">
      <c r="A577" s="473"/>
      <c r="B577" s="473" t="str">
        <f>B$41</f>
        <v>S2</v>
      </c>
      <c r="C577" s="412"/>
      <c r="D577" s="412"/>
      <c r="E577" s="412"/>
      <c r="F577" s="478"/>
      <c r="G577" s="479"/>
    </row>
    <row r="578" spans="1:7">
      <c r="A578" s="473"/>
      <c r="B578" s="473" t="str">
        <f>B$42</f>
        <v>S3</v>
      </c>
      <c r="C578" s="412"/>
      <c r="D578" s="412"/>
      <c r="E578" s="412"/>
      <c r="F578" s="478"/>
      <c r="G578" s="479"/>
    </row>
    <row r="579" spans="1:7" hidden="1">
      <c r="A579" s="473"/>
      <c r="B579" s="473" t="str">
        <f>B$43</f>
        <v>S4</v>
      </c>
      <c r="C579" s="412"/>
      <c r="D579" s="412"/>
      <c r="E579" s="412"/>
      <c r="F579" s="478"/>
      <c r="G579" s="479"/>
    </row>
    <row r="581" spans="1:7" ht="168">
      <c r="A581" s="473" t="s">
        <v>927</v>
      </c>
      <c r="B581" s="473"/>
      <c r="C581" s="475" t="s">
        <v>928</v>
      </c>
      <c r="D581" s="412" t="s">
        <v>929</v>
      </c>
      <c r="E581" s="412" t="s">
        <v>930</v>
      </c>
      <c r="F581" s="478"/>
      <c r="G581" s="479"/>
    </row>
    <row r="582" spans="1:7">
      <c r="A582" s="473"/>
      <c r="B582" s="473" t="s">
        <v>19</v>
      </c>
      <c r="C582" s="475"/>
      <c r="D582" s="412"/>
      <c r="E582" s="412"/>
      <c r="F582" s="478"/>
      <c r="G582" s="479"/>
    </row>
    <row r="583" spans="1:7" ht="27.95">
      <c r="A583" s="473"/>
      <c r="B583" s="473" t="str">
        <f>B$39</f>
        <v>MA</v>
      </c>
      <c r="C583" s="412" t="s">
        <v>931</v>
      </c>
      <c r="D583" s="412"/>
      <c r="E583" s="412"/>
      <c r="F583" s="478" t="s">
        <v>577</v>
      </c>
      <c r="G583" s="479"/>
    </row>
    <row r="584" spans="1:7" ht="27.95">
      <c r="A584" s="473"/>
      <c r="B584" s="473" t="str">
        <f>B$40</f>
        <v>S1</v>
      </c>
      <c r="C584" s="412" t="s">
        <v>932</v>
      </c>
      <c r="D584" s="412"/>
      <c r="E584" s="412"/>
      <c r="F584" s="478" t="s">
        <v>577</v>
      </c>
      <c r="G584" s="479"/>
    </row>
    <row r="585" spans="1:7">
      <c r="A585" s="473"/>
      <c r="B585" s="473" t="str">
        <f>B$41</f>
        <v>S2</v>
      </c>
      <c r="C585" s="412"/>
      <c r="D585" s="412"/>
      <c r="E585" s="412"/>
      <c r="F585" s="478"/>
      <c r="G585" s="479"/>
    </row>
    <row r="586" spans="1:7">
      <c r="A586" s="473"/>
      <c r="B586" s="473" t="str">
        <f>B$42</f>
        <v>S3</v>
      </c>
      <c r="C586" s="412"/>
      <c r="D586" s="412"/>
      <c r="E586" s="412"/>
      <c r="F586" s="478"/>
      <c r="G586" s="479"/>
    </row>
    <row r="587" spans="1:7" hidden="1">
      <c r="A587" s="473"/>
      <c r="B587" s="473" t="str">
        <f>B$43</f>
        <v>S4</v>
      </c>
      <c r="C587" s="412"/>
      <c r="D587" s="412"/>
      <c r="E587" s="412"/>
      <c r="F587" s="478"/>
      <c r="G587" s="479"/>
    </row>
    <row r="589" spans="1:7">
      <c r="A589" s="473">
        <v>7.3</v>
      </c>
      <c r="B589" s="473"/>
      <c r="C589" s="475" t="s">
        <v>933</v>
      </c>
      <c r="D589" s="412"/>
      <c r="E589" s="412"/>
    </row>
    <row r="590" spans="1:7" ht="42">
      <c r="A590" s="473" t="s">
        <v>507</v>
      </c>
      <c r="B590" s="473"/>
      <c r="C590" s="475" t="s">
        <v>934</v>
      </c>
      <c r="D590" s="477" t="s">
        <v>935</v>
      </c>
      <c r="E590" s="412" t="s">
        <v>936</v>
      </c>
      <c r="F590" s="478"/>
      <c r="G590" s="479"/>
    </row>
    <row r="591" spans="1:7">
      <c r="A591" s="473"/>
      <c r="B591" s="473" t="s">
        <v>19</v>
      </c>
      <c r="C591" s="412"/>
      <c r="D591" s="412"/>
      <c r="E591" s="412"/>
      <c r="F591" s="478"/>
      <c r="G591" s="479"/>
    </row>
    <row r="592" spans="1:7" ht="98.1">
      <c r="A592" s="473"/>
      <c r="B592" s="473" t="str">
        <f>B$39</f>
        <v>MA</v>
      </c>
      <c r="C592" s="412" t="s">
        <v>937</v>
      </c>
      <c r="D592" s="412"/>
      <c r="E592" s="412"/>
      <c r="F592" s="478" t="s">
        <v>577</v>
      </c>
      <c r="G592" s="479"/>
    </row>
    <row r="593" spans="1:7" ht="42">
      <c r="A593" s="473"/>
      <c r="B593" s="473" t="str">
        <f>B$40</f>
        <v>S1</v>
      </c>
      <c r="C593" s="412" t="s">
        <v>938</v>
      </c>
      <c r="D593" s="412"/>
      <c r="E593" s="412"/>
      <c r="F593" s="548" t="s">
        <v>577</v>
      </c>
      <c r="G593" s="479"/>
    </row>
    <row r="594" spans="1:7">
      <c r="A594" s="473"/>
      <c r="B594" s="473" t="str">
        <f>B$41</f>
        <v>S2</v>
      </c>
      <c r="C594" s="412"/>
      <c r="D594" s="412"/>
      <c r="E594" s="412"/>
      <c r="F594" s="478"/>
      <c r="G594" s="479"/>
    </row>
    <row r="595" spans="1:7">
      <c r="A595" s="473"/>
      <c r="B595" s="473" t="str">
        <f>B$42</f>
        <v>S3</v>
      </c>
      <c r="C595" s="412"/>
      <c r="D595" s="412"/>
      <c r="E595" s="412"/>
      <c r="F595" s="478"/>
      <c r="G595" s="479"/>
    </row>
    <row r="596" spans="1:7" hidden="1">
      <c r="A596" s="473"/>
      <c r="B596" s="473" t="str">
        <f>B$43</f>
        <v>S4</v>
      </c>
      <c r="C596" s="412"/>
      <c r="D596" s="412"/>
      <c r="E596" s="412"/>
      <c r="F596" s="478"/>
      <c r="G596" s="479"/>
    </row>
    <row r="598" spans="1:7">
      <c r="A598" s="473">
        <v>7.4</v>
      </c>
      <c r="B598" s="473"/>
      <c r="C598" s="475" t="s">
        <v>939</v>
      </c>
      <c r="D598" s="412"/>
      <c r="E598" s="412"/>
      <c r="F598" s="476"/>
      <c r="G598" s="412"/>
    </row>
    <row r="599" spans="1:7" ht="182.1">
      <c r="A599" s="473" t="s">
        <v>508</v>
      </c>
      <c r="B599" s="473"/>
      <c r="C599" s="475" t="s">
        <v>940</v>
      </c>
      <c r="D599" s="412" t="s">
        <v>941</v>
      </c>
      <c r="E599" s="412" t="s">
        <v>942</v>
      </c>
      <c r="F599" s="476"/>
      <c r="G599" s="412"/>
    </row>
    <row r="600" spans="1:7">
      <c r="A600" s="473"/>
      <c r="B600" s="473" t="s">
        <v>19</v>
      </c>
      <c r="C600" s="412"/>
      <c r="D600" s="412"/>
      <c r="E600" s="412"/>
      <c r="F600" s="478"/>
      <c r="G600" s="479"/>
    </row>
    <row r="601" spans="1:7">
      <c r="A601" s="473"/>
      <c r="B601" s="473" t="str">
        <f>B$39</f>
        <v>MA</v>
      </c>
      <c r="C601" s="412" t="s">
        <v>943</v>
      </c>
      <c r="D601" s="412"/>
      <c r="E601" s="412"/>
      <c r="F601" s="478" t="s">
        <v>577</v>
      </c>
      <c r="G601" s="479"/>
    </row>
    <row r="602" spans="1:7" ht="56.1">
      <c r="A602" s="473"/>
      <c r="B602" s="473" t="str">
        <f>B$40</f>
        <v>S1</v>
      </c>
      <c r="C602" s="412" t="s">
        <v>944</v>
      </c>
      <c r="D602" s="412"/>
      <c r="E602" s="412"/>
      <c r="F602" s="478"/>
      <c r="G602" s="479"/>
    </row>
    <row r="603" spans="1:7">
      <c r="A603" s="473"/>
      <c r="B603" s="473" t="str">
        <f>B$41</f>
        <v>S2</v>
      </c>
      <c r="C603" s="412"/>
      <c r="D603" s="412"/>
      <c r="E603" s="412"/>
      <c r="F603" s="478"/>
      <c r="G603" s="479"/>
    </row>
    <row r="604" spans="1:7">
      <c r="A604" s="473"/>
      <c r="B604" s="473" t="str">
        <f>B$42</f>
        <v>S3</v>
      </c>
      <c r="C604" s="412"/>
      <c r="D604" s="412"/>
      <c r="E604" s="412"/>
      <c r="F604" s="478"/>
      <c r="G604" s="479"/>
    </row>
    <row r="605" spans="1:7" hidden="1">
      <c r="A605" s="473"/>
      <c r="B605" s="473" t="str">
        <f>B$43</f>
        <v>S4</v>
      </c>
      <c r="C605" s="412"/>
      <c r="D605" s="412"/>
      <c r="E605" s="412"/>
      <c r="F605" s="478"/>
      <c r="G605" s="479"/>
    </row>
    <row r="606" spans="1:7">
      <c r="A606" s="518"/>
      <c r="B606" s="463"/>
    </row>
    <row r="607" spans="1:7">
      <c r="A607" s="473">
        <v>7.5</v>
      </c>
      <c r="B607" s="473"/>
      <c r="C607" s="475" t="s">
        <v>945</v>
      </c>
      <c r="D607" s="412"/>
      <c r="E607" s="412"/>
      <c r="F607" s="476"/>
      <c r="G607" s="412"/>
    </row>
    <row r="608" spans="1:7" ht="98.1">
      <c r="A608" s="473" t="s">
        <v>328</v>
      </c>
      <c r="B608" s="473"/>
      <c r="C608" s="475" t="s">
        <v>329</v>
      </c>
      <c r="D608" s="477" t="s">
        <v>946</v>
      </c>
      <c r="E608" s="412" t="s">
        <v>947</v>
      </c>
      <c r="F608" s="476"/>
      <c r="G608" s="412"/>
    </row>
    <row r="609" spans="1:7">
      <c r="A609" s="473"/>
      <c r="B609" s="473" t="s">
        <v>19</v>
      </c>
      <c r="C609" s="412"/>
      <c r="D609" s="412"/>
      <c r="E609" s="412"/>
      <c r="F609" s="478"/>
      <c r="G609" s="479"/>
    </row>
    <row r="610" spans="1:7" s="494" customFormat="1" ht="111.95">
      <c r="A610" s="490"/>
      <c r="B610" s="490" t="str">
        <f>B$39</f>
        <v>MA</v>
      </c>
      <c r="C610" s="491" t="s">
        <v>948</v>
      </c>
      <c r="D610" s="491"/>
      <c r="E610" s="491"/>
      <c r="F610" s="492" t="s">
        <v>662</v>
      </c>
      <c r="G610" s="493" t="s">
        <v>949</v>
      </c>
    </row>
    <row r="611" spans="1:7" ht="174" customHeight="1">
      <c r="A611" s="473"/>
      <c r="B611" s="473" t="str">
        <f>B$40</f>
        <v>S1</v>
      </c>
      <c r="C611" s="412" t="s">
        <v>950</v>
      </c>
      <c r="D611" s="412"/>
      <c r="E611" s="412"/>
      <c r="F611" s="478" t="s">
        <v>577</v>
      </c>
      <c r="G611" s="479"/>
    </row>
    <row r="612" spans="1:7">
      <c r="A612" s="473"/>
      <c r="B612" s="473" t="str">
        <f>B$41</f>
        <v>S2</v>
      </c>
      <c r="C612" s="412"/>
      <c r="D612" s="412"/>
      <c r="E612" s="412"/>
      <c r="F612" s="478"/>
      <c r="G612" s="479"/>
    </row>
    <row r="613" spans="1:7">
      <c r="A613" s="473"/>
      <c r="B613" s="473" t="str">
        <f>B$42</f>
        <v>S3</v>
      </c>
      <c r="C613" s="412"/>
      <c r="D613" s="412"/>
      <c r="E613" s="412"/>
      <c r="F613" s="478"/>
      <c r="G613" s="479"/>
    </row>
    <row r="614" spans="1:7" hidden="1">
      <c r="A614" s="473"/>
      <c r="B614" s="473" t="str">
        <f>B$43</f>
        <v>S4</v>
      </c>
      <c r="C614" s="412"/>
      <c r="D614" s="412"/>
      <c r="E614" s="412"/>
      <c r="F614" s="478"/>
      <c r="G614" s="479"/>
    </row>
    <row r="616" spans="1:7">
      <c r="A616" s="482">
        <v>8</v>
      </c>
      <c r="B616" s="482"/>
      <c r="C616" s="469" t="s">
        <v>951</v>
      </c>
      <c r="D616" s="470"/>
      <c r="E616" s="470"/>
      <c r="F616" s="471"/>
      <c r="G616" s="470"/>
    </row>
    <row r="617" spans="1:7">
      <c r="A617" s="473">
        <v>8.1</v>
      </c>
      <c r="B617" s="473"/>
      <c r="C617" s="475" t="s">
        <v>952</v>
      </c>
      <c r="D617" s="412"/>
      <c r="E617" s="412"/>
      <c r="F617" s="476"/>
      <c r="G617" s="412"/>
    </row>
    <row r="618" spans="1:7" ht="378">
      <c r="A618" s="473" t="s">
        <v>953</v>
      </c>
      <c r="B618" s="473"/>
      <c r="C618" s="475" t="s">
        <v>954</v>
      </c>
      <c r="D618" s="477" t="s">
        <v>955</v>
      </c>
      <c r="E618" s="412" t="s">
        <v>956</v>
      </c>
      <c r="F618" s="476"/>
      <c r="G618" s="412"/>
    </row>
    <row r="619" spans="1:7">
      <c r="A619" s="473"/>
      <c r="B619" s="473" t="s">
        <v>19</v>
      </c>
      <c r="C619" s="412"/>
      <c r="D619" s="412"/>
      <c r="E619" s="412"/>
      <c r="F619" s="478"/>
      <c r="G619" s="479"/>
    </row>
    <row r="620" spans="1:7" ht="111.95">
      <c r="A620" s="473"/>
      <c r="B620" s="473" t="str">
        <f>B$39</f>
        <v>MA</v>
      </c>
      <c r="C620" s="412" t="s">
        <v>957</v>
      </c>
      <c r="D620" s="412"/>
      <c r="E620" s="412"/>
      <c r="F620" s="478" t="s">
        <v>577</v>
      </c>
      <c r="G620" s="479"/>
    </row>
    <row r="621" spans="1:7">
      <c r="A621" s="473"/>
      <c r="B621" s="473" t="str">
        <f>B$40</f>
        <v>S1</v>
      </c>
      <c r="C621" s="412"/>
      <c r="D621" s="412"/>
      <c r="E621" s="412"/>
      <c r="F621" s="478"/>
      <c r="G621" s="479"/>
    </row>
    <row r="622" spans="1:7">
      <c r="A622" s="473"/>
      <c r="B622" s="473" t="str">
        <f>B$41</f>
        <v>S2</v>
      </c>
      <c r="C622" s="412"/>
      <c r="D622" s="412"/>
      <c r="E622" s="412"/>
      <c r="F622" s="478"/>
      <c r="G622" s="479"/>
    </row>
    <row r="623" spans="1:7">
      <c r="A623" s="473"/>
      <c r="B623" s="473" t="str">
        <f>B$42</f>
        <v>S3</v>
      </c>
      <c r="C623" s="412"/>
      <c r="D623" s="412"/>
      <c r="E623" s="412"/>
      <c r="F623" s="478"/>
      <c r="G623" s="479"/>
    </row>
    <row r="624" spans="1:7" hidden="1">
      <c r="A624" s="473"/>
      <c r="B624" s="473" t="str">
        <f>B$43</f>
        <v>S4</v>
      </c>
      <c r="C624" s="412"/>
      <c r="D624" s="412"/>
      <c r="E624" s="412"/>
      <c r="F624" s="478"/>
      <c r="G624" s="479"/>
    </row>
    <row r="627" spans="1:7">
      <c r="A627" s="473">
        <v>8.1999999999999993</v>
      </c>
      <c r="B627" s="473"/>
      <c r="C627" s="475" t="s">
        <v>958</v>
      </c>
      <c r="D627" s="412"/>
      <c r="E627" s="412"/>
      <c r="F627" s="476"/>
      <c r="G627" s="412"/>
    </row>
    <row r="628" spans="1:7" ht="266.10000000000002">
      <c r="A628" s="473" t="s">
        <v>959</v>
      </c>
      <c r="B628" s="473"/>
      <c r="C628" s="475" t="s">
        <v>960</v>
      </c>
      <c r="D628" s="477" t="s">
        <v>961</v>
      </c>
      <c r="E628" s="412" t="s">
        <v>962</v>
      </c>
      <c r="F628" s="476"/>
      <c r="G628" s="412"/>
    </row>
    <row r="629" spans="1:7">
      <c r="A629" s="473"/>
      <c r="B629" s="473" t="s">
        <v>19</v>
      </c>
      <c r="C629" s="412"/>
      <c r="D629" s="412"/>
      <c r="E629" s="412"/>
      <c r="F629" s="478"/>
      <c r="G629" s="479"/>
    </row>
    <row r="630" spans="1:7" ht="42">
      <c r="A630" s="473"/>
      <c r="B630" s="473" t="str">
        <f>B$39</f>
        <v>MA</v>
      </c>
      <c r="C630" s="412" t="s">
        <v>963</v>
      </c>
      <c r="D630" s="412"/>
      <c r="E630" s="412"/>
      <c r="F630" s="478" t="s">
        <v>577</v>
      </c>
      <c r="G630" s="479"/>
    </row>
    <row r="631" spans="1:7">
      <c r="A631" s="473"/>
      <c r="B631" s="473" t="str">
        <f>B$40</f>
        <v>S1</v>
      </c>
      <c r="C631" s="412"/>
      <c r="D631" s="412"/>
      <c r="E631" s="412"/>
      <c r="F631" s="478"/>
      <c r="G631" s="479"/>
    </row>
    <row r="632" spans="1:7">
      <c r="A632" s="473"/>
      <c r="B632" s="473" t="str">
        <f>B$41</f>
        <v>S2</v>
      </c>
      <c r="C632" s="412"/>
      <c r="D632" s="412"/>
      <c r="E632" s="412"/>
      <c r="F632" s="478"/>
      <c r="G632" s="479"/>
    </row>
    <row r="633" spans="1:7">
      <c r="A633" s="473"/>
      <c r="B633" s="473" t="str">
        <f>B$42</f>
        <v>S3</v>
      </c>
      <c r="C633" s="412"/>
      <c r="D633" s="412"/>
      <c r="E633" s="412"/>
      <c r="F633" s="478"/>
      <c r="G633" s="479"/>
    </row>
    <row r="634" spans="1:7" hidden="1">
      <c r="A634" s="473"/>
      <c r="B634" s="473" t="str">
        <f>B$43</f>
        <v>S4</v>
      </c>
      <c r="C634" s="412"/>
      <c r="D634" s="412"/>
      <c r="E634" s="412"/>
      <c r="F634" s="478"/>
      <c r="G634" s="479"/>
    </row>
    <row r="636" spans="1:7" ht="182.1">
      <c r="A636" s="473" t="s">
        <v>964</v>
      </c>
      <c r="B636" s="473"/>
      <c r="C636" s="475" t="s">
        <v>965</v>
      </c>
      <c r="D636" s="412" t="s">
        <v>966</v>
      </c>
      <c r="E636" s="412" t="s">
        <v>967</v>
      </c>
      <c r="F636" s="478"/>
      <c r="G636" s="479"/>
    </row>
    <row r="637" spans="1:7">
      <c r="A637" s="473"/>
      <c r="B637" s="473" t="s">
        <v>19</v>
      </c>
      <c r="C637" s="412"/>
      <c r="D637" s="412"/>
      <c r="E637" s="412"/>
      <c r="F637" s="478"/>
      <c r="G637" s="479"/>
    </row>
    <row r="638" spans="1:7" ht="27.95">
      <c r="A638" s="473"/>
      <c r="B638" s="473" t="str">
        <f>B$39</f>
        <v>MA</v>
      </c>
      <c r="C638" s="412" t="s">
        <v>968</v>
      </c>
      <c r="D638" s="412"/>
      <c r="E638" s="412"/>
      <c r="F638" s="478" t="s">
        <v>577</v>
      </c>
      <c r="G638" s="479"/>
    </row>
    <row r="639" spans="1:7">
      <c r="A639" s="473"/>
      <c r="B639" s="473" t="str">
        <f>B$40</f>
        <v>S1</v>
      </c>
      <c r="C639" s="412"/>
      <c r="D639" s="412"/>
      <c r="E639" s="412"/>
      <c r="F639" s="478"/>
      <c r="G639" s="479"/>
    </row>
    <row r="640" spans="1:7">
      <c r="A640" s="473"/>
      <c r="B640" s="473" t="str">
        <f>B$41</f>
        <v>S2</v>
      </c>
      <c r="C640" s="412"/>
      <c r="D640" s="412"/>
      <c r="E640" s="412"/>
      <c r="F640" s="478"/>
      <c r="G640" s="479"/>
    </row>
    <row r="641" spans="1:7">
      <c r="A641" s="473"/>
      <c r="B641" s="473" t="str">
        <f>B$42</f>
        <v>S3</v>
      </c>
      <c r="C641" s="412"/>
      <c r="D641" s="412"/>
      <c r="E641" s="412"/>
      <c r="F641" s="478"/>
      <c r="G641" s="479"/>
    </row>
    <row r="642" spans="1:7" hidden="1">
      <c r="A642" s="473"/>
      <c r="B642" s="473" t="str">
        <f>B$43</f>
        <v>S4</v>
      </c>
      <c r="C642" s="412"/>
      <c r="D642" s="412"/>
      <c r="E642" s="412"/>
      <c r="F642" s="478"/>
      <c r="G642" s="479"/>
    </row>
    <row r="644" spans="1:7">
      <c r="A644" s="473">
        <v>8.3000000000000007</v>
      </c>
      <c r="B644" s="473"/>
      <c r="C644" s="475" t="s">
        <v>969</v>
      </c>
      <c r="D644" s="412"/>
      <c r="E644" s="412"/>
      <c r="F644" s="476"/>
      <c r="G644" s="412"/>
    </row>
    <row r="645" spans="1:7" ht="84">
      <c r="A645" s="473" t="s">
        <v>529</v>
      </c>
      <c r="B645" s="473"/>
      <c r="C645" s="475" t="s">
        <v>970</v>
      </c>
      <c r="D645" s="412" t="s">
        <v>971</v>
      </c>
      <c r="E645" s="412" t="s">
        <v>972</v>
      </c>
      <c r="F645" s="476"/>
      <c r="G645" s="412"/>
    </row>
    <row r="646" spans="1:7">
      <c r="A646" s="473"/>
      <c r="B646" s="473" t="s">
        <v>19</v>
      </c>
      <c r="C646" s="412"/>
      <c r="D646" s="412"/>
      <c r="E646" s="412"/>
      <c r="F646" s="478"/>
      <c r="G646" s="479"/>
    </row>
    <row r="647" spans="1:7">
      <c r="A647" s="473"/>
      <c r="B647" s="473" t="str">
        <f>B$39</f>
        <v>MA</v>
      </c>
      <c r="C647" s="412" t="s">
        <v>973</v>
      </c>
      <c r="D647" s="412"/>
      <c r="E647" s="412"/>
      <c r="F647" s="478" t="s">
        <v>577</v>
      </c>
      <c r="G647" s="479"/>
    </row>
    <row r="648" spans="1:7">
      <c r="A648" s="473"/>
      <c r="B648" s="473" t="str">
        <f>B$40</f>
        <v>S1</v>
      </c>
      <c r="C648" s="412"/>
      <c r="D648" s="412"/>
      <c r="E648" s="412"/>
      <c r="F648" s="478"/>
      <c r="G648" s="479"/>
    </row>
    <row r="649" spans="1:7">
      <c r="A649" s="473"/>
      <c r="B649" s="473" t="str">
        <f>B$41</f>
        <v>S2</v>
      </c>
      <c r="C649" s="412"/>
      <c r="D649" s="412"/>
      <c r="E649" s="412"/>
      <c r="F649" s="478"/>
      <c r="G649" s="479"/>
    </row>
    <row r="650" spans="1:7">
      <c r="A650" s="473"/>
      <c r="B650" s="473" t="str">
        <f>B$42</f>
        <v>S3</v>
      </c>
      <c r="C650" s="412"/>
      <c r="D650" s="412"/>
      <c r="E650" s="412"/>
      <c r="F650" s="478"/>
      <c r="G650" s="479"/>
    </row>
    <row r="651" spans="1:7" hidden="1">
      <c r="A651" s="473"/>
      <c r="B651" s="473" t="str">
        <f>B$43</f>
        <v>S4</v>
      </c>
      <c r="C651" s="412"/>
      <c r="D651" s="412"/>
      <c r="E651" s="412"/>
      <c r="F651" s="478"/>
      <c r="G651" s="479"/>
    </row>
    <row r="653" spans="1:7">
      <c r="A653" s="473">
        <v>8.4</v>
      </c>
      <c r="B653" s="473"/>
      <c r="C653" s="475" t="s">
        <v>974</v>
      </c>
      <c r="D653" s="412"/>
      <c r="E653" s="412"/>
      <c r="F653" s="476"/>
      <c r="G653" s="412"/>
    </row>
    <row r="654" spans="1:7" ht="42">
      <c r="A654" s="473" t="s">
        <v>530</v>
      </c>
      <c r="B654" s="473"/>
      <c r="C654" s="475" t="s">
        <v>975</v>
      </c>
      <c r="D654" s="412" t="s">
        <v>976</v>
      </c>
      <c r="E654" s="412"/>
      <c r="F654" s="476"/>
      <c r="G654" s="412"/>
    </row>
    <row r="655" spans="1:7">
      <c r="A655" s="473"/>
      <c r="B655" s="473" t="s">
        <v>19</v>
      </c>
      <c r="C655" s="412"/>
      <c r="D655" s="412"/>
      <c r="E655" s="412"/>
      <c r="F655" s="478"/>
      <c r="G655" s="479"/>
    </row>
    <row r="656" spans="1:7" ht="27.95">
      <c r="A656" s="473"/>
      <c r="B656" s="473" t="str">
        <f>B$39</f>
        <v>MA</v>
      </c>
      <c r="C656" s="412" t="s">
        <v>977</v>
      </c>
      <c r="D656" s="412"/>
      <c r="E656" s="412"/>
      <c r="F656" s="476" t="s">
        <v>577</v>
      </c>
      <c r="G656" s="412"/>
    </row>
    <row r="657" spans="1:7">
      <c r="A657" s="473"/>
      <c r="B657" s="473" t="str">
        <f>B$40</f>
        <v>S1</v>
      </c>
      <c r="C657" s="412"/>
      <c r="D657" s="412"/>
      <c r="E657" s="412"/>
      <c r="F657" s="478"/>
      <c r="G657" s="479"/>
    </row>
    <row r="658" spans="1:7">
      <c r="A658" s="473"/>
      <c r="B658" s="473" t="str">
        <f>B$41</f>
        <v>S2</v>
      </c>
      <c r="C658" s="412"/>
      <c r="D658" s="412"/>
      <c r="E658" s="412"/>
      <c r="F658" s="478"/>
      <c r="G658" s="479"/>
    </row>
    <row r="659" spans="1:7">
      <c r="A659" s="473"/>
      <c r="B659" s="473" t="str">
        <f>B$42</f>
        <v>S3</v>
      </c>
      <c r="C659" s="412"/>
      <c r="D659" s="412"/>
      <c r="E659" s="412"/>
      <c r="F659" s="478"/>
      <c r="G659" s="479"/>
    </row>
    <row r="660" spans="1:7" hidden="1">
      <c r="A660" s="473"/>
      <c r="B660" s="473" t="str">
        <f>B$43</f>
        <v>S4</v>
      </c>
      <c r="C660" s="412"/>
      <c r="D660" s="412"/>
      <c r="E660" s="412"/>
      <c r="F660" s="478"/>
      <c r="G660" s="479"/>
    </row>
  </sheetData>
  <autoFilter ref="A33:G660" xr:uid="{D4ADA152-A0E8-4EE7-951F-F230AC052FF6}">
    <filterColumn colId="1">
      <filters blank="1">
        <filter val="MA"/>
        <filter val="PA"/>
        <filter val="S1"/>
        <filter val="S2"/>
        <filter val="S3"/>
      </filters>
    </filterColumn>
  </autoFilter>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6FA81-827A-46FD-9514-4736354A6CE1}">
  <dimension ref="A1:N9"/>
  <sheetViews>
    <sheetView view="pageBreakPreview" zoomScaleNormal="100" zoomScaleSheetLayoutView="100" workbookViewId="0">
      <selection activeCell="D19" sqref="D19"/>
    </sheetView>
  </sheetViews>
  <sheetFormatPr defaultRowHeight="14.1"/>
  <cols>
    <col min="1" max="1" width="62.42578125" customWidth="1"/>
    <col min="2" max="9" width="8.5703125" customWidth="1"/>
  </cols>
  <sheetData>
    <row r="1" spans="1:14" ht="131.1" customHeight="1">
      <c r="A1" s="519" t="s">
        <v>548</v>
      </c>
      <c r="B1" s="520" t="s">
        <v>978</v>
      </c>
      <c r="C1" s="521" t="s">
        <v>20</v>
      </c>
      <c r="D1" s="521" t="s">
        <v>24</v>
      </c>
      <c r="E1" s="521" t="s">
        <v>28</v>
      </c>
      <c r="F1" s="521" t="s">
        <v>29</v>
      </c>
      <c r="G1" s="521" t="s">
        <v>30</v>
      </c>
      <c r="H1" s="521" t="s">
        <v>979</v>
      </c>
      <c r="I1" s="270"/>
      <c r="J1" s="270"/>
      <c r="K1" s="270"/>
      <c r="L1" s="270"/>
      <c r="M1" s="270"/>
      <c r="N1" s="270"/>
    </row>
    <row r="2" spans="1:14" ht="64.5" customHeight="1">
      <c r="A2" s="469" t="s">
        <v>571</v>
      </c>
      <c r="B2" s="522">
        <v>1</v>
      </c>
      <c r="C2" s="523" t="s">
        <v>980</v>
      </c>
      <c r="D2" s="523" t="s">
        <v>980</v>
      </c>
      <c r="E2" s="523"/>
      <c r="F2" s="523" t="s">
        <v>980</v>
      </c>
      <c r="G2" s="523" t="s">
        <v>980</v>
      </c>
      <c r="H2" s="523" t="s">
        <v>980</v>
      </c>
    </row>
    <row r="3" spans="1:14">
      <c r="A3" s="469" t="s">
        <v>601</v>
      </c>
      <c r="B3" s="522">
        <v>2</v>
      </c>
      <c r="C3" s="523" t="s">
        <v>980</v>
      </c>
      <c r="D3" s="523" t="s">
        <v>980</v>
      </c>
      <c r="E3" s="523" t="s">
        <v>980</v>
      </c>
      <c r="F3" s="524"/>
      <c r="G3" s="523"/>
      <c r="H3" s="523" t="s">
        <v>980</v>
      </c>
    </row>
    <row r="4" spans="1:14" ht="23.85" customHeight="1">
      <c r="A4" s="469" t="s">
        <v>671</v>
      </c>
      <c r="B4" s="522">
        <v>3</v>
      </c>
      <c r="C4" s="523" t="s">
        <v>980</v>
      </c>
      <c r="D4" s="524"/>
      <c r="E4" s="523" t="s">
        <v>980</v>
      </c>
      <c r="F4" s="524"/>
      <c r="G4" s="524"/>
      <c r="H4" s="523" t="s">
        <v>980</v>
      </c>
    </row>
    <row r="5" spans="1:14">
      <c r="A5" s="469" t="s">
        <v>734</v>
      </c>
      <c r="B5" s="522">
        <v>4</v>
      </c>
      <c r="C5" s="523" t="s">
        <v>980</v>
      </c>
      <c r="D5" s="524"/>
      <c r="E5" s="32"/>
      <c r="F5" s="523"/>
      <c r="G5" s="523" t="s">
        <v>980</v>
      </c>
      <c r="H5" s="523" t="s">
        <v>980</v>
      </c>
    </row>
    <row r="6" spans="1:14" ht="21" customHeight="1">
      <c r="A6" s="469" t="s">
        <v>778</v>
      </c>
      <c r="B6" s="522">
        <v>5</v>
      </c>
      <c r="C6" s="523" t="s">
        <v>980</v>
      </c>
      <c r="D6" s="523"/>
      <c r="E6" s="523" t="s">
        <v>980</v>
      </c>
      <c r="F6" s="523" t="s">
        <v>980</v>
      </c>
      <c r="G6" s="524"/>
      <c r="H6" s="523" t="s">
        <v>980</v>
      </c>
    </row>
    <row r="7" spans="1:14" ht="25.35" customHeight="1">
      <c r="A7" s="469" t="s">
        <v>855</v>
      </c>
      <c r="B7" s="522">
        <v>6</v>
      </c>
      <c r="C7" s="523" t="s">
        <v>980</v>
      </c>
      <c r="D7" s="523" t="s">
        <v>980</v>
      </c>
      <c r="E7" s="523"/>
      <c r="F7" s="523" t="s">
        <v>980</v>
      </c>
      <c r="G7" s="524"/>
      <c r="H7" s="523" t="s">
        <v>980</v>
      </c>
    </row>
    <row r="8" spans="1:14" ht="19.350000000000001" customHeight="1">
      <c r="A8" s="469" t="s">
        <v>906</v>
      </c>
      <c r="B8" s="522">
        <v>7</v>
      </c>
      <c r="C8" s="523" t="s">
        <v>980</v>
      </c>
      <c r="D8" s="523"/>
      <c r="E8" s="524"/>
      <c r="F8" s="524"/>
      <c r="G8" s="523" t="s">
        <v>980</v>
      </c>
      <c r="H8" s="523" t="s">
        <v>980</v>
      </c>
    </row>
    <row r="9" spans="1:14" ht="19.5" customHeight="1">
      <c r="A9" s="469" t="s">
        <v>951</v>
      </c>
      <c r="B9" s="522">
        <v>8</v>
      </c>
      <c r="C9" s="523" t="s">
        <v>980</v>
      </c>
      <c r="D9" s="524"/>
      <c r="E9" s="524"/>
      <c r="F9" s="523" t="s">
        <v>980</v>
      </c>
      <c r="G9" s="524"/>
      <c r="H9" s="523" t="s">
        <v>980</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32F18-0132-4A24-B514-ACD3768E24DE}">
  <dimension ref="A1:J36"/>
  <sheetViews>
    <sheetView view="pageBreakPreview" zoomScaleNormal="100" zoomScaleSheetLayoutView="100" workbookViewId="0">
      <selection activeCell="D19" sqref="D19"/>
    </sheetView>
  </sheetViews>
  <sheetFormatPr defaultColWidth="9.42578125" defaultRowHeight="14.1"/>
  <cols>
    <col min="1" max="1" width="8.42578125" style="33" customWidth="1"/>
    <col min="2" max="2" width="13.42578125" style="33" customWidth="1"/>
    <col min="3" max="3" width="5.42578125" style="33" customWidth="1"/>
    <col min="4" max="4" width="11" style="33" customWidth="1"/>
    <col min="5" max="5" width="11.5703125" style="33" customWidth="1"/>
    <col min="6" max="6" width="9.42578125" style="33" customWidth="1"/>
    <col min="7" max="7" width="10.42578125" style="33" customWidth="1"/>
    <col min="8" max="8" width="58" style="33" customWidth="1"/>
    <col min="9" max="9" width="35.42578125" style="33" customWidth="1"/>
    <col min="10" max="10" width="3.5703125" style="75" customWidth="1"/>
    <col min="11" max="16384" width="9.42578125" style="32"/>
  </cols>
  <sheetData>
    <row r="1" spans="1:9" ht="15" customHeight="1">
      <c r="A1" s="310" t="s">
        <v>981</v>
      </c>
      <c r="B1" s="311"/>
      <c r="C1" s="308"/>
      <c r="D1" s="308"/>
      <c r="E1" s="308"/>
      <c r="F1" s="308"/>
      <c r="G1" s="308"/>
      <c r="H1" s="308"/>
      <c r="I1" s="309"/>
    </row>
    <row r="2" spans="1:9" ht="76.5" customHeight="1">
      <c r="A2" s="73" t="s">
        <v>982</v>
      </c>
      <c r="B2" s="312" t="s">
        <v>983</v>
      </c>
      <c r="C2" s="313" t="s">
        <v>984</v>
      </c>
      <c r="D2" s="74" t="s">
        <v>985</v>
      </c>
      <c r="E2" s="74" t="s">
        <v>986</v>
      </c>
      <c r="F2" s="74" t="s">
        <v>281</v>
      </c>
      <c r="G2" s="74" t="s">
        <v>987</v>
      </c>
      <c r="H2" s="74" t="s">
        <v>988</v>
      </c>
      <c r="I2" s="74" t="s">
        <v>989</v>
      </c>
    </row>
    <row r="3" spans="1:9">
      <c r="A3" s="314" t="s">
        <v>20</v>
      </c>
      <c r="B3" s="314"/>
      <c r="C3" s="314"/>
      <c r="D3" s="314"/>
      <c r="E3" s="314"/>
      <c r="F3" s="314"/>
      <c r="G3" s="314"/>
      <c r="H3" s="315" t="s">
        <v>990</v>
      </c>
      <c r="I3" s="315" t="s">
        <v>559</v>
      </c>
    </row>
    <row r="4" spans="1:9">
      <c r="A4" s="314" t="s">
        <v>24</v>
      </c>
      <c r="B4" s="314"/>
      <c r="C4" s="314"/>
      <c r="D4" s="314"/>
      <c r="E4" s="314"/>
      <c r="F4" s="314"/>
      <c r="G4" s="314"/>
      <c r="H4" s="315" t="s">
        <v>990</v>
      </c>
      <c r="I4" s="315" t="s">
        <v>559</v>
      </c>
    </row>
    <row r="5" spans="1:9">
      <c r="A5" s="316"/>
      <c r="B5" s="316"/>
      <c r="C5" s="316"/>
      <c r="D5" s="316"/>
      <c r="E5" s="316"/>
      <c r="F5" s="316"/>
      <c r="G5" s="316"/>
      <c r="H5" s="317"/>
      <c r="I5" s="317"/>
    </row>
    <row r="6" spans="1:9">
      <c r="A6" s="316"/>
      <c r="B6" s="316"/>
      <c r="C6" s="316"/>
      <c r="D6" s="316"/>
      <c r="E6" s="316"/>
      <c r="F6" s="316"/>
      <c r="G6" s="316"/>
      <c r="H6" s="317"/>
      <c r="I6" s="317"/>
    </row>
    <row r="7" spans="1:9">
      <c r="A7" s="316"/>
      <c r="B7" s="316"/>
      <c r="C7" s="316"/>
      <c r="D7" s="316"/>
      <c r="E7" s="316"/>
      <c r="F7" s="316"/>
      <c r="G7" s="316"/>
      <c r="H7" s="317"/>
      <c r="I7" s="317"/>
    </row>
    <row r="8" spans="1:9">
      <c r="A8" s="316"/>
      <c r="B8" s="316"/>
      <c r="C8" s="316"/>
      <c r="D8" s="316"/>
      <c r="E8" s="316"/>
      <c r="F8" s="316"/>
      <c r="G8" s="316"/>
      <c r="H8" s="317"/>
      <c r="I8" s="317"/>
    </row>
    <row r="9" spans="1:9">
      <c r="A9" s="316"/>
      <c r="B9" s="316"/>
      <c r="C9" s="316"/>
      <c r="D9" s="316"/>
      <c r="E9" s="316"/>
      <c r="F9" s="316"/>
      <c r="G9" s="316"/>
      <c r="H9" s="317"/>
      <c r="I9" s="317"/>
    </row>
    <row r="10" spans="1:9">
      <c r="A10" s="316"/>
      <c r="B10" s="316"/>
      <c r="C10" s="316"/>
      <c r="D10" s="316"/>
      <c r="E10" s="316"/>
      <c r="F10" s="316"/>
      <c r="G10" s="316"/>
      <c r="H10" s="317"/>
      <c r="I10" s="317"/>
    </row>
    <row r="11" spans="1:9">
      <c r="A11" s="316"/>
      <c r="B11" s="316"/>
      <c r="C11" s="316"/>
      <c r="D11" s="316"/>
      <c r="E11" s="316"/>
      <c r="F11" s="316"/>
      <c r="G11" s="316"/>
      <c r="H11" s="317"/>
      <c r="I11" s="317"/>
    </row>
    <row r="12" spans="1:9">
      <c r="A12" s="316"/>
      <c r="B12" s="316"/>
      <c r="C12" s="316"/>
      <c r="D12" s="316"/>
      <c r="E12" s="316"/>
      <c r="F12" s="316"/>
      <c r="G12" s="316"/>
      <c r="H12" s="317"/>
      <c r="I12" s="317"/>
    </row>
    <row r="13" spans="1:9">
      <c r="A13" s="316"/>
      <c r="B13" s="316"/>
      <c r="C13" s="316"/>
      <c r="D13" s="316"/>
      <c r="E13" s="316"/>
      <c r="F13" s="316"/>
      <c r="G13" s="316"/>
      <c r="H13" s="317"/>
      <c r="I13" s="317"/>
    </row>
    <row r="14" spans="1:9">
      <c r="A14" s="316"/>
      <c r="B14" s="316"/>
      <c r="C14" s="316"/>
      <c r="D14" s="316"/>
      <c r="E14" s="316"/>
      <c r="F14" s="316"/>
      <c r="G14" s="316"/>
      <c r="H14" s="317"/>
      <c r="I14" s="317"/>
    </row>
    <row r="15" spans="1:9">
      <c r="A15" s="316"/>
      <c r="B15" s="316"/>
      <c r="C15" s="316"/>
      <c r="D15" s="316"/>
      <c r="E15" s="316"/>
      <c r="F15" s="316"/>
      <c r="G15" s="316"/>
      <c r="H15" s="317"/>
      <c r="I15" s="317"/>
    </row>
    <row r="16" spans="1:9">
      <c r="A16" s="316"/>
      <c r="B16" s="316"/>
      <c r="C16" s="316"/>
      <c r="D16" s="316"/>
      <c r="E16" s="316"/>
      <c r="F16" s="316"/>
      <c r="G16" s="316"/>
      <c r="H16" s="317"/>
      <c r="I16" s="317"/>
    </row>
    <row r="17" spans="1:9">
      <c r="A17" s="316"/>
      <c r="B17" s="316"/>
      <c r="C17" s="316"/>
      <c r="D17" s="316"/>
      <c r="E17" s="316"/>
      <c r="F17" s="316"/>
      <c r="G17" s="316"/>
      <c r="H17" s="317"/>
      <c r="I17" s="317"/>
    </row>
    <row r="18" spans="1:9">
      <c r="A18" s="316"/>
      <c r="B18" s="316"/>
      <c r="C18" s="316"/>
      <c r="D18" s="316"/>
      <c r="E18" s="316"/>
      <c r="F18" s="316"/>
      <c r="G18" s="316"/>
      <c r="H18" s="317"/>
      <c r="I18" s="317"/>
    </row>
    <row r="19" spans="1:9">
      <c r="A19" s="316"/>
      <c r="B19" s="316"/>
      <c r="C19" s="316"/>
      <c r="D19" s="316"/>
      <c r="E19" s="316"/>
      <c r="F19" s="316"/>
      <c r="G19" s="316"/>
      <c r="H19" s="317"/>
      <c r="I19" s="317"/>
    </row>
    <row r="20" spans="1:9">
      <c r="A20" s="316"/>
      <c r="B20" s="316"/>
      <c r="C20" s="316"/>
      <c r="D20" s="316"/>
      <c r="E20" s="316"/>
      <c r="F20" s="316"/>
      <c r="G20" s="316"/>
      <c r="H20" s="317"/>
      <c r="I20" s="317"/>
    </row>
    <row r="21" spans="1:9">
      <c r="A21" s="316"/>
      <c r="B21" s="316"/>
      <c r="C21" s="316"/>
      <c r="D21" s="316"/>
      <c r="E21" s="316"/>
      <c r="F21" s="316"/>
      <c r="G21" s="316"/>
      <c r="H21" s="317"/>
      <c r="I21" s="317"/>
    </row>
    <row r="22" spans="1:9">
      <c r="A22" s="316"/>
      <c r="B22" s="316"/>
      <c r="C22" s="316"/>
      <c r="D22" s="316"/>
      <c r="E22" s="316"/>
      <c r="F22" s="316"/>
      <c r="G22" s="316"/>
      <c r="H22" s="317"/>
      <c r="I22" s="317"/>
    </row>
    <row r="23" spans="1:9">
      <c r="A23" s="316"/>
      <c r="B23" s="316"/>
      <c r="C23" s="316"/>
      <c r="D23" s="316"/>
      <c r="E23" s="316"/>
      <c r="F23" s="316"/>
      <c r="G23" s="316"/>
      <c r="H23" s="317"/>
      <c r="I23" s="317"/>
    </row>
    <row r="24" spans="1:9">
      <c r="A24" s="316"/>
      <c r="B24" s="316"/>
      <c r="C24" s="316"/>
      <c r="D24" s="316"/>
      <c r="E24" s="316"/>
      <c r="F24" s="316"/>
      <c r="G24" s="316"/>
      <c r="H24" s="317"/>
      <c r="I24" s="317"/>
    </row>
    <row r="25" spans="1:9">
      <c r="A25" s="316"/>
      <c r="B25" s="316"/>
      <c r="C25" s="316"/>
      <c r="D25" s="316"/>
      <c r="E25" s="316"/>
      <c r="F25" s="316"/>
      <c r="G25" s="316"/>
      <c r="H25" s="317"/>
      <c r="I25" s="317"/>
    </row>
    <row r="26" spans="1:9">
      <c r="A26" s="316"/>
      <c r="B26" s="316"/>
      <c r="C26" s="316"/>
      <c r="D26" s="316"/>
      <c r="E26" s="316"/>
      <c r="F26" s="316"/>
      <c r="G26" s="316"/>
      <c r="H26" s="317"/>
      <c r="I26" s="317"/>
    </row>
    <row r="27" spans="1:9">
      <c r="A27" s="316"/>
      <c r="B27" s="316"/>
      <c r="C27" s="316"/>
      <c r="D27" s="316"/>
      <c r="E27" s="316"/>
      <c r="F27" s="316"/>
      <c r="G27" s="316"/>
      <c r="H27" s="317"/>
      <c r="I27" s="317"/>
    </row>
    <row r="28" spans="1:9">
      <c r="A28" s="316"/>
      <c r="B28" s="316"/>
      <c r="C28" s="316"/>
      <c r="D28" s="316"/>
      <c r="E28" s="316"/>
      <c r="F28" s="316"/>
      <c r="G28" s="316"/>
      <c r="H28" s="317"/>
      <c r="I28" s="317"/>
    </row>
    <row r="29" spans="1:9">
      <c r="A29" s="316"/>
      <c r="B29" s="316"/>
      <c r="C29" s="316"/>
      <c r="D29" s="316"/>
      <c r="E29" s="316"/>
      <c r="F29" s="316"/>
      <c r="G29" s="316"/>
      <c r="H29" s="317"/>
      <c r="I29" s="317"/>
    </row>
    <row r="30" spans="1:9">
      <c r="A30" s="316"/>
      <c r="B30" s="316"/>
      <c r="C30" s="316"/>
      <c r="D30" s="316"/>
      <c r="E30" s="316"/>
      <c r="F30" s="316"/>
      <c r="G30" s="316"/>
      <c r="H30" s="317"/>
      <c r="I30" s="316"/>
    </row>
    <row r="31" spans="1:9">
      <c r="A31" s="316"/>
      <c r="B31" s="316"/>
      <c r="C31" s="316"/>
      <c r="D31" s="316"/>
      <c r="E31" s="316"/>
      <c r="F31" s="316"/>
      <c r="G31" s="316"/>
      <c r="H31" s="317"/>
      <c r="I31" s="316"/>
    </row>
    <row r="32" spans="1:9">
      <c r="A32" s="316"/>
      <c r="B32" s="316"/>
      <c r="C32" s="316"/>
      <c r="D32" s="316"/>
      <c r="E32" s="316"/>
      <c r="F32" s="316"/>
      <c r="G32" s="316"/>
      <c r="H32" s="317"/>
      <c r="I32" s="316"/>
    </row>
    <row r="33" spans="8:8">
      <c r="H33" s="318"/>
    </row>
    <row r="34" spans="8:8">
      <c r="H34" s="318"/>
    </row>
    <row r="35" spans="8:8">
      <c r="H35" s="318"/>
    </row>
    <row r="36" spans="8:8">
      <c r="H36" s="318"/>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5D0DF-E155-45A8-894E-5035C10D4A62}">
  <dimension ref="A1:D40"/>
  <sheetViews>
    <sheetView view="pageBreakPreview" topLeftCell="A5" zoomScaleNormal="100" zoomScaleSheetLayoutView="100" workbookViewId="0">
      <selection activeCell="D19" sqref="D19"/>
    </sheetView>
  </sheetViews>
  <sheetFormatPr defaultColWidth="9.42578125" defaultRowHeight="14.1"/>
  <cols>
    <col min="1" max="1" width="24.42578125" style="32" customWidth="1"/>
    <col min="2" max="2" width="27.42578125" style="32" customWidth="1"/>
    <col min="3" max="3" width="20.42578125" style="32" customWidth="1"/>
    <col min="4" max="16384" width="9.42578125" style="32"/>
  </cols>
  <sheetData>
    <row r="1" spans="1:4" ht="21" customHeight="1">
      <c r="A1" s="72" t="s">
        <v>991</v>
      </c>
      <c r="B1" s="525" t="s">
        <v>992</v>
      </c>
    </row>
    <row r="2" spans="1:4" ht="28.5" customHeight="1">
      <c r="A2" s="592" t="s">
        <v>993</v>
      </c>
      <c r="B2" s="592"/>
      <c r="C2" s="592"/>
      <c r="D2" s="175"/>
    </row>
    <row r="3" spans="1:4" ht="12.75" customHeight="1">
      <c r="A3" s="406"/>
      <c r="B3" s="406"/>
      <c r="C3" s="406"/>
      <c r="D3" s="175"/>
    </row>
    <row r="4" spans="1:4">
      <c r="A4" s="72" t="s">
        <v>994</v>
      </c>
      <c r="B4" s="72" t="s">
        <v>995</v>
      </c>
      <c r="C4" s="72" t="s">
        <v>996</v>
      </c>
    </row>
    <row r="6" spans="1:4">
      <c r="A6" s="72" t="s">
        <v>997</v>
      </c>
    </row>
    <row r="7" spans="1:4">
      <c r="A7" s="32" t="s">
        <v>998</v>
      </c>
      <c r="B7" s="81" t="s">
        <v>999</v>
      </c>
      <c r="C7" s="32" t="s">
        <v>577</v>
      </c>
    </row>
    <row r="8" spans="1:4">
      <c r="A8" s="32" t="s">
        <v>1000</v>
      </c>
      <c r="B8" s="81" t="s">
        <v>1001</v>
      </c>
      <c r="C8" s="32" t="s">
        <v>577</v>
      </c>
    </row>
    <row r="9" spans="1:4">
      <c r="A9" s="32" t="s">
        <v>1002</v>
      </c>
      <c r="B9" s="81" t="s">
        <v>1003</v>
      </c>
      <c r="C9" s="32" t="s">
        <v>577</v>
      </c>
    </row>
    <row r="10" spans="1:4">
      <c r="A10" s="32" t="s">
        <v>1004</v>
      </c>
      <c r="B10" s="81" t="s">
        <v>1005</v>
      </c>
      <c r="C10" s="32" t="s">
        <v>577</v>
      </c>
    </row>
    <row r="11" spans="1:4">
      <c r="A11" s="32" t="s">
        <v>1006</v>
      </c>
      <c r="B11" s="81" t="s">
        <v>1007</v>
      </c>
      <c r="C11" s="32" t="s">
        <v>577</v>
      </c>
    </row>
    <row r="12" spans="1:4">
      <c r="A12" s="32" t="s">
        <v>1008</v>
      </c>
      <c r="B12" s="81" t="s">
        <v>1009</v>
      </c>
      <c r="C12" s="32" t="s">
        <v>577</v>
      </c>
    </row>
    <row r="13" spans="1:4">
      <c r="A13" s="32" t="s">
        <v>1010</v>
      </c>
      <c r="B13" s="81" t="s">
        <v>1011</v>
      </c>
      <c r="C13" s="32" t="s">
        <v>577</v>
      </c>
    </row>
    <row r="14" spans="1:4">
      <c r="A14" s="32" t="s">
        <v>1012</v>
      </c>
      <c r="B14" s="81" t="s">
        <v>1013</v>
      </c>
      <c r="C14" s="32" t="s">
        <v>577</v>
      </c>
    </row>
    <row r="15" spans="1:4">
      <c r="A15" s="32" t="s">
        <v>1014</v>
      </c>
      <c r="B15" s="81" t="s">
        <v>1015</v>
      </c>
      <c r="C15" s="32" t="s">
        <v>577</v>
      </c>
    </row>
    <row r="16" spans="1:4">
      <c r="A16" s="32" t="s">
        <v>1016</v>
      </c>
      <c r="B16" s="81" t="s">
        <v>1017</v>
      </c>
      <c r="C16" s="32" t="s">
        <v>577</v>
      </c>
    </row>
    <row r="17" spans="1:3">
      <c r="A17" s="32" t="s">
        <v>1018</v>
      </c>
      <c r="B17" s="81" t="s">
        <v>1019</v>
      </c>
    </row>
    <row r="18" spans="1:3">
      <c r="A18" s="32" t="s">
        <v>1020</v>
      </c>
      <c r="B18" s="81" t="s">
        <v>1021</v>
      </c>
    </row>
    <row r="19" spans="1:3">
      <c r="A19" s="32" t="s">
        <v>1022</v>
      </c>
      <c r="B19" s="81" t="s">
        <v>1023</v>
      </c>
      <c r="C19" s="32" t="s">
        <v>577</v>
      </c>
    </row>
    <row r="20" spans="1:3">
      <c r="A20" s="32" t="s">
        <v>1024</v>
      </c>
      <c r="B20" s="81" t="s">
        <v>1025</v>
      </c>
      <c r="C20" s="32" t="s">
        <v>577</v>
      </c>
    </row>
    <row r="21" spans="1:3">
      <c r="A21" s="32" t="s">
        <v>1026</v>
      </c>
      <c r="B21" s="81"/>
      <c r="C21" s="32" t="s">
        <v>577</v>
      </c>
    </row>
    <row r="22" spans="1:3">
      <c r="B22" s="81"/>
    </row>
    <row r="23" spans="1:3">
      <c r="A23" s="72" t="s">
        <v>1027</v>
      </c>
      <c r="B23" s="81"/>
    </row>
    <row r="24" spans="1:3">
      <c r="A24" s="32" t="s">
        <v>1028</v>
      </c>
      <c r="B24" s="81" t="s">
        <v>1029</v>
      </c>
    </row>
    <row r="25" spans="1:3">
      <c r="A25" s="32" t="s">
        <v>1030</v>
      </c>
      <c r="B25" s="81" t="s">
        <v>1031</v>
      </c>
      <c r="C25" s="32" t="s">
        <v>577</v>
      </c>
    </row>
    <row r="26" spans="1:3">
      <c r="A26" s="32" t="s">
        <v>1032</v>
      </c>
      <c r="B26" s="81" t="s">
        <v>1033</v>
      </c>
      <c r="C26" s="32" t="s">
        <v>577</v>
      </c>
    </row>
    <row r="27" spans="1:3">
      <c r="A27" s="32" t="s">
        <v>1034</v>
      </c>
      <c r="B27" s="81" t="s">
        <v>1035</v>
      </c>
      <c r="C27" s="32" t="s">
        <v>577</v>
      </c>
    </row>
    <row r="28" spans="1:3">
      <c r="A28" s="32" t="s">
        <v>1036</v>
      </c>
      <c r="B28" s="81" t="s">
        <v>1037</v>
      </c>
    </row>
    <row r="29" spans="1:3">
      <c r="A29" s="32" t="s">
        <v>1038</v>
      </c>
      <c r="B29" s="81" t="s">
        <v>1039</v>
      </c>
    </row>
    <row r="30" spans="1:3">
      <c r="A30" s="32" t="s">
        <v>1040</v>
      </c>
      <c r="B30" s="81" t="s">
        <v>1041</v>
      </c>
    </row>
    <row r="31" spans="1:3">
      <c r="A31" s="32" t="s">
        <v>1042</v>
      </c>
      <c r="B31" s="81" t="s">
        <v>1043</v>
      </c>
    </row>
    <row r="32" spans="1:3">
      <c r="A32" s="32" t="s">
        <v>1044</v>
      </c>
      <c r="B32" s="81" t="s">
        <v>1045</v>
      </c>
      <c r="C32" s="32" t="s">
        <v>577</v>
      </c>
    </row>
    <row r="33" spans="1:3">
      <c r="A33" s="32" t="s">
        <v>1046</v>
      </c>
      <c r="B33" s="81" t="s">
        <v>1047</v>
      </c>
      <c r="C33" s="32" t="s">
        <v>577</v>
      </c>
    </row>
    <row r="34" spans="1:3">
      <c r="A34" s="32" t="s">
        <v>1048</v>
      </c>
      <c r="B34" s="81" t="s">
        <v>1049</v>
      </c>
      <c r="C34" s="32" t="s">
        <v>577</v>
      </c>
    </row>
    <row r="35" spans="1:3">
      <c r="A35" s="32" t="s">
        <v>1050</v>
      </c>
      <c r="B35" s="81" t="s">
        <v>1051</v>
      </c>
    </row>
    <row r="36" spans="1:3">
      <c r="A36" s="32" t="s">
        <v>1052</v>
      </c>
      <c r="B36" s="81" t="s">
        <v>1053</v>
      </c>
      <c r="C36" s="32" t="s">
        <v>577</v>
      </c>
    </row>
    <row r="37" spans="1:3">
      <c r="A37" s="32" t="s">
        <v>1054</v>
      </c>
      <c r="B37" s="81" t="s">
        <v>1055</v>
      </c>
      <c r="C37" s="32" t="s">
        <v>577</v>
      </c>
    </row>
    <row r="38" spans="1:3">
      <c r="A38" s="32" t="s">
        <v>1056</v>
      </c>
      <c r="B38" s="81" t="s">
        <v>1057</v>
      </c>
    </row>
    <row r="39" spans="1:3">
      <c r="A39" s="32" t="s">
        <v>1058</v>
      </c>
      <c r="B39" s="81" t="s">
        <v>1059</v>
      </c>
    </row>
    <row r="40" spans="1:3">
      <c r="A40" s="32" t="s">
        <v>1060</v>
      </c>
      <c r="B40" s="81"/>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BE230-F59F-4E78-A1F4-AB3C7A4217A1}">
  <dimension ref="A1:D256"/>
  <sheetViews>
    <sheetView topLeftCell="A247" workbookViewId="0">
      <selection activeCell="F255" sqref="F255"/>
    </sheetView>
  </sheetViews>
  <sheetFormatPr defaultColWidth="8" defaultRowHeight="14.1"/>
  <cols>
    <col min="1" max="1" width="7.5703125" style="176" customWidth="1"/>
    <col min="2" max="2" width="70.85546875" style="195" customWidth="1"/>
    <col min="3" max="3" width="7" style="196" customWidth="1"/>
    <col min="4" max="4" width="8" style="197" customWidth="1"/>
    <col min="5" max="16384" width="8" style="180"/>
  </cols>
  <sheetData>
    <row r="1" spans="1:4">
      <c r="A1" s="176" t="s">
        <v>1061</v>
      </c>
      <c r="B1" s="177"/>
      <c r="C1" s="178"/>
      <c r="D1" s="179"/>
    </row>
    <row r="2" spans="1:4" ht="49.5" customHeight="1">
      <c r="A2" s="596" t="s">
        <v>1062</v>
      </c>
      <c r="B2" s="596"/>
      <c r="C2" s="273"/>
      <c r="D2" s="273"/>
    </row>
    <row r="3" spans="1:4" ht="42">
      <c r="A3" s="181" t="s">
        <v>1063</v>
      </c>
      <c r="B3" s="182" t="s">
        <v>1064</v>
      </c>
      <c r="C3" s="183" t="s">
        <v>1065</v>
      </c>
      <c r="D3" s="182" t="s">
        <v>570</v>
      </c>
    </row>
    <row r="4" spans="1:4">
      <c r="A4" s="184">
        <v>1.1000000000000001</v>
      </c>
      <c r="B4" s="185" t="s">
        <v>1066</v>
      </c>
      <c r="C4" s="221"/>
      <c r="D4" s="222"/>
    </row>
    <row r="5" spans="1:4">
      <c r="A5" s="186" t="s">
        <v>20</v>
      </c>
      <c r="B5" s="187"/>
      <c r="C5" s="188"/>
      <c r="D5" s="189"/>
    </row>
    <row r="6" spans="1:4">
      <c r="A6" s="190" t="s">
        <v>24</v>
      </c>
      <c r="B6" s="191"/>
      <c r="C6" s="192"/>
      <c r="D6" s="193"/>
    </row>
    <row r="7" spans="1:4">
      <c r="A7" s="190" t="s">
        <v>28</v>
      </c>
      <c r="B7" s="191"/>
      <c r="C7" s="192"/>
      <c r="D7" s="193"/>
    </row>
    <row r="8" spans="1:4">
      <c r="A8" s="190" t="s">
        <v>29</v>
      </c>
      <c r="B8" s="191"/>
      <c r="C8" s="192"/>
      <c r="D8" s="193"/>
    </row>
    <row r="9" spans="1:4">
      <c r="A9" s="190" t="s">
        <v>30</v>
      </c>
      <c r="B9" s="191"/>
      <c r="C9" s="192"/>
      <c r="D9" s="193"/>
    </row>
    <row r="10" spans="1:4">
      <c r="A10" s="194"/>
    </row>
    <row r="11" spans="1:4" ht="27.95">
      <c r="A11" s="184">
        <v>1.2</v>
      </c>
      <c r="B11" s="185" t="s">
        <v>1067</v>
      </c>
      <c r="C11" s="223"/>
      <c r="D11" s="224"/>
    </row>
    <row r="12" spans="1:4">
      <c r="A12" s="190" t="s">
        <v>20</v>
      </c>
      <c r="B12" s="198"/>
      <c r="C12" s="192"/>
      <c r="D12" s="193"/>
    </row>
    <row r="13" spans="1:4">
      <c r="A13" s="190" t="s">
        <v>24</v>
      </c>
      <c r="B13" s="191"/>
      <c r="C13" s="192"/>
      <c r="D13" s="193"/>
    </row>
    <row r="14" spans="1:4">
      <c r="A14" s="190" t="s">
        <v>28</v>
      </c>
      <c r="B14" s="191"/>
      <c r="C14" s="192"/>
      <c r="D14" s="193"/>
    </row>
    <row r="15" spans="1:4">
      <c r="A15" s="190" t="s">
        <v>29</v>
      </c>
      <c r="B15" s="191"/>
      <c r="C15" s="192"/>
      <c r="D15" s="193"/>
    </row>
    <row r="16" spans="1:4">
      <c r="A16" s="190" t="s">
        <v>30</v>
      </c>
      <c r="B16" s="191"/>
      <c r="C16" s="192"/>
      <c r="D16" s="193"/>
    </row>
    <row r="17" spans="1:4">
      <c r="A17" s="194"/>
    </row>
    <row r="18" spans="1:4" ht="27.95">
      <c r="A18" s="218">
        <v>1.3</v>
      </c>
      <c r="B18" s="219" t="s">
        <v>1068</v>
      </c>
      <c r="C18" s="225" t="s">
        <v>116</v>
      </c>
      <c r="D18" s="226" t="s">
        <v>116</v>
      </c>
    </row>
    <row r="19" spans="1:4">
      <c r="A19" s="194"/>
    </row>
    <row r="20" spans="1:4" ht="27.95">
      <c r="A20" s="184">
        <v>1.4</v>
      </c>
      <c r="B20" s="185" t="s">
        <v>1069</v>
      </c>
      <c r="C20" s="223"/>
      <c r="D20" s="224"/>
    </row>
    <row r="21" spans="1:4">
      <c r="A21" s="190" t="s">
        <v>20</v>
      </c>
      <c r="B21" s="191"/>
      <c r="C21" s="192"/>
      <c r="D21" s="193"/>
    </row>
    <row r="22" spans="1:4">
      <c r="A22" s="190" t="s">
        <v>24</v>
      </c>
      <c r="B22" s="191"/>
      <c r="C22" s="192"/>
      <c r="D22" s="193"/>
    </row>
    <row r="23" spans="1:4">
      <c r="A23" s="190" t="s">
        <v>28</v>
      </c>
      <c r="B23" s="191"/>
      <c r="C23" s="192"/>
      <c r="D23" s="193"/>
    </row>
    <row r="24" spans="1:4">
      <c r="A24" s="190" t="s">
        <v>29</v>
      </c>
      <c r="B24" s="191"/>
      <c r="C24" s="192"/>
      <c r="D24" s="193"/>
    </row>
    <row r="25" spans="1:4">
      <c r="A25" s="190" t="s">
        <v>30</v>
      </c>
      <c r="B25" s="191"/>
      <c r="C25" s="192"/>
      <c r="D25" s="193"/>
    </row>
    <row r="26" spans="1:4">
      <c r="A26" s="194"/>
    </row>
    <row r="27" spans="1:4" ht="154.5" customHeight="1">
      <c r="A27" s="199">
        <v>1.5</v>
      </c>
      <c r="B27" s="220" t="s">
        <v>1070</v>
      </c>
      <c r="C27" s="227"/>
      <c r="D27" s="228"/>
    </row>
    <row r="28" spans="1:4">
      <c r="A28" s="190" t="s">
        <v>20</v>
      </c>
      <c r="B28" s="229"/>
      <c r="C28" s="192"/>
      <c r="D28" s="193"/>
    </row>
    <row r="29" spans="1:4">
      <c r="A29" s="190" t="s">
        <v>24</v>
      </c>
      <c r="B29" s="191"/>
      <c r="C29" s="192"/>
      <c r="D29" s="193"/>
    </row>
    <row r="30" spans="1:4">
      <c r="A30" s="190" t="s">
        <v>28</v>
      </c>
      <c r="B30" s="191"/>
      <c r="C30" s="192"/>
      <c r="D30" s="193"/>
    </row>
    <row r="31" spans="1:4">
      <c r="A31" s="190" t="s">
        <v>29</v>
      </c>
      <c r="B31" s="191"/>
      <c r="C31" s="192"/>
      <c r="D31" s="193"/>
    </row>
    <row r="32" spans="1:4">
      <c r="A32" s="190" t="s">
        <v>30</v>
      </c>
      <c r="B32" s="191"/>
      <c r="C32" s="192"/>
      <c r="D32" s="193"/>
    </row>
    <row r="33" spans="1:4">
      <c r="A33" s="194"/>
    </row>
    <row r="34" spans="1:4" ht="72" customHeight="1">
      <c r="A34" s="201">
        <v>1.6</v>
      </c>
      <c r="B34" s="220" t="s">
        <v>1071</v>
      </c>
      <c r="C34" s="223"/>
      <c r="D34" s="224"/>
    </row>
    <row r="35" spans="1:4">
      <c r="A35" s="190" t="s">
        <v>20</v>
      </c>
      <c r="B35" s="191"/>
      <c r="C35" s="192"/>
      <c r="D35" s="193"/>
    </row>
    <row r="36" spans="1:4">
      <c r="A36" s="190" t="s">
        <v>24</v>
      </c>
      <c r="B36" s="191"/>
      <c r="C36" s="192"/>
      <c r="D36" s="193"/>
    </row>
    <row r="37" spans="1:4">
      <c r="A37" s="190" t="s">
        <v>28</v>
      </c>
      <c r="B37" s="191"/>
      <c r="C37" s="192"/>
      <c r="D37" s="193"/>
    </row>
    <row r="38" spans="1:4">
      <c r="A38" s="190" t="s">
        <v>29</v>
      </c>
      <c r="B38" s="191"/>
      <c r="C38" s="192"/>
      <c r="D38" s="193"/>
    </row>
    <row r="39" spans="1:4">
      <c r="A39" s="190" t="s">
        <v>30</v>
      </c>
      <c r="B39" s="191"/>
      <c r="C39" s="192"/>
      <c r="D39" s="193"/>
    </row>
    <row r="40" spans="1:4">
      <c r="A40" s="194"/>
    </row>
    <row r="41" spans="1:4" ht="68.25" customHeight="1">
      <c r="A41" s="184">
        <v>1.7</v>
      </c>
      <c r="B41" s="220" t="s">
        <v>1072</v>
      </c>
      <c r="C41" s="223"/>
      <c r="D41" s="224"/>
    </row>
    <row r="42" spans="1:4">
      <c r="A42" s="190" t="s">
        <v>20</v>
      </c>
      <c r="B42" s="191"/>
      <c r="C42" s="192"/>
      <c r="D42" s="193"/>
    </row>
    <row r="43" spans="1:4">
      <c r="A43" s="190" t="s">
        <v>24</v>
      </c>
      <c r="B43" s="191"/>
      <c r="C43" s="192"/>
      <c r="D43" s="193"/>
    </row>
    <row r="44" spans="1:4">
      <c r="A44" s="190" t="s">
        <v>28</v>
      </c>
      <c r="B44" s="191"/>
      <c r="C44" s="192"/>
      <c r="D44" s="193"/>
    </row>
    <row r="45" spans="1:4">
      <c r="A45" s="190" t="s">
        <v>29</v>
      </c>
      <c r="B45" s="191"/>
      <c r="C45" s="192"/>
      <c r="D45" s="193"/>
    </row>
    <row r="46" spans="1:4">
      <c r="A46" s="190" t="s">
        <v>30</v>
      </c>
      <c r="B46" s="191"/>
      <c r="C46" s="192"/>
      <c r="D46" s="193"/>
    </row>
    <row r="47" spans="1:4">
      <c r="A47" s="194"/>
    </row>
    <row r="48" spans="1:4" ht="51.75" customHeight="1">
      <c r="A48" s="184">
        <v>1.8</v>
      </c>
      <c r="B48" s="185" t="s">
        <v>1073</v>
      </c>
      <c r="C48" s="221"/>
      <c r="D48" s="222"/>
    </row>
    <row r="49" spans="1:4">
      <c r="A49" s="190" t="s">
        <v>20</v>
      </c>
      <c r="B49" s="198"/>
      <c r="C49" s="192"/>
      <c r="D49" s="193"/>
    </row>
    <row r="50" spans="1:4">
      <c r="A50" s="190" t="s">
        <v>24</v>
      </c>
      <c r="B50" s="198"/>
      <c r="C50" s="192"/>
      <c r="D50" s="193"/>
    </row>
    <row r="51" spans="1:4">
      <c r="A51" s="190" t="s">
        <v>28</v>
      </c>
      <c r="B51" s="198"/>
      <c r="C51" s="192"/>
      <c r="D51" s="193"/>
    </row>
    <row r="52" spans="1:4">
      <c r="A52" s="190" t="s">
        <v>29</v>
      </c>
      <c r="B52" s="198"/>
      <c r="C52" s="192"/>
      <c r="D52" s="193"/>
    </row>
    <row r="53" spans="1:4">
      <c r="A53" s="190" t="s">
        <v>30</v>
      </c>
      <c r="B53" s="198"/>
      <c r="C53" s="192"/>
      <c r="D53" s="193"/>
    </row>
    <row r="54" spans="1:4">
      <c r="A54" s="194"/>
      <c r="B54" s="202"/>
    </row>
    <row r="55" spans="1:4" ht="59.25" customHeight="1">
      <c r="A55" s="184">
        <v>1.9</v>
      </c>
      <c r="B55" s="185" t="s">
        <v>1074</v>
      </c>
      <c r="C55" s="223"/>
      <c r="D55" s="224"/>
    </row>
    <row r="56" spans="1:4">
      <c r="A56" s="190" t="s">
        <v>20</v>
      </c>
      <c r="B56" s="198"/>
      <c r="C56" s="192"/>
      <c r="D56" s="193"/>
    </row>
    <row r="57" spans="1:4">
      <c r="A57" s="190" t="s">
        <v>24</v>
      </c>
      <c r="B57" s="198"/>
      <c r="C57" s="192"/>
      <c r="D57" s="193"/>
    </row>
    <row r="58" spans="1:4">
      <c r="A58" s="190" t="s">
        <v>28</v>
      </c>
      <c r="B58" s="198"/>
      <c r="C58" s="192"/>
      <c r="D58" s="193"/>
    </row>
    <row r="59" spans="1:4">
      <c r="A59" s="190" t="s">
        <v>29</v>
      </c>
      <c r="B59" s="198"/>
      <c r="C59" s="192"/>
      <c r="D59" s="193"/>
    </row>
    <row r="60" spans="1:4">
      <c r="A60" s="190" t="s">
        <v>30</v>
      </c>
      <c r="B60" s="198"/>
      <c r="C60" s="192"/>
      <c r="D60" s="193"/>
    </row>
    <row r="61" spans="1:4">
      <c r="A61" s="194"/>
      <c r="B61" s="202"/>
    </row>
    <row r="62" spans="1:4" ht="34.5" customHeight="1">
      <c r="A62" s="203">
        <v>1.1000000000000001</v>
      </c>
      <c r="B62" s="185" t="s">
        <v>1075</v>
      </c>
      <c r="C62" s="223"/>
      <c r="D62" s="224"/>
    </row>
    <row r="63" spans="1:4">
      <c r="A63" s="190" t="s">
        <v>20</v>
      </c>
      <c r="B63" s="191"/>
      <c r="C63" s="192"/>
      <c r="D63" s="193"/>
    </row>
    <row r="64" spans="1:4">
      <c r="A64" s="190" t="s">
        <v>24</v>
      </c>
      <c r="B64" s="191"/>
      <c r="C64" s="192"/>
      <c r="D64" s="193"/>
    </row>
    <row r="65" spans="1:4">
      <c r="A65" s="190" t="s">
        <v>28</v>
      </c>
      <c r="B65" s="191"/>
      <c r="C65" s="192"/>
      <c r="D65" s="193"/>
    </row>
    <row r="66" spans="1:4">
      <c r="A66" s="190" t="s">
        <v>29</v>
      </c>
      <c r="B66" s="191"/>
      <c r="C66" s="192"/>
      <c r="D66" s="193"/>
    </row>
    <row r="67" spans="1:4">
      <c r="A67" s="190" t="s">
        <v>30</v>
      </c>
      <c r="B67" s="191"/>
      <c r="C67" s="192"/>
      <c r="D67" s="193"/>
    </row>
    <row r="68" spans="1:4">
      <c r="A68" s="194"/>
    </row>
    <row r="69" spans="1:4" ht="56.1">
      <c r="A69" s="203">
        <v>1.1100000000000001</v>
      </c>
      <c r="B69" s="185" t="s">
        <v>1076</v>
      </c>
      <c r="C69" s="223"/>
      <c r="D69" s="224"/>
    </row>
    <row r="70" spans="1:4">
      <c r="A70" s="190" t="s">
        <v>20</v>
      </c>
      <c r="B70" s="191"/>
      <c r="C70" s="192"/>
      <c r="D70" s="193"/>
    </row>
    <row r="71" spans="1:4">
      <c r="A71" s="190" t="s">
        <v>24</v>
      </c>
      <c r="B71" s="191"/>
      <c r="C71" s="192"/>
      <c r="D71" s="193"/>
    </row>
    <row r="72" spans="1:4">
      <c r="A72" s="190" t="s">
        <v>28</v>
      </c>
      <c r="B72" s="191"/>
      <c r="C72" s="192"/>
      <c r="D72" s="193"/>
    </row>
    <row r="73" spans="1:4">
      <c r="A73" s="190" t="s">
        <v>29</v>
      </c>
      <c r="B73" s="191"/>
      <c r="C73" s="192"/>
      <c r="D73" s="193"/>
    </row>
    <row r="74" spans="1:4">
      <c r="A74" s="190" t="s">
        <v>30</v>
      </c>
      <c r="B74" s="191"/>
      <c r="C74" s="192"/>
      <c r="D74" s="193"/>
    </row>
    <row r="75" spans="1:4">
      <c r="A75" s="194"/>
    </row>
    <row r="76" spans="1:4" ht="42">
      <c r="A76" s="201">
        <v>1.1200000000000001</v>
      </c>
      <c r="B76" s="185" t="s">
        <v>1077</v>
      </c>
      <c r="C76" s="223"/>
      <c r="D76" s="224"/>
    </row>
    <row r="77" spans="1:4">
      <c r="A77" s="190" t="s">
        <v>20</v>
      </c>
      <c r="B77" s="204" t="s">
        <v>1078</v>
      </c>
      <c r="C77" s="198"/>
      <c r="D77" s="198"/>
    </row>
    <row r="78" spans="1:4">
      <c r="A78" s="190" t="s">
        <v>24</v>
      </c>
      <c r="B78" s="198"/>
      <c r="C78" s="198"/>
      <c r="D78" s="198"/>
    </row>
    <row r="79" spans="1:4">
      <c r="A79" s="190" t="s">
        <v>28</v>
      </c>
      <c r="B79" s="198"/>
      <c r="C79" s="198"/>
      <c r="D79" s="198"/>
    </row>
    <row r="80" spans="1:4">
      <c r="A80" s="190" t="s">
        <v>29</v>
      </c>
      <c r="B80" s="198"/>
      <c r="C80" s="198"/>
      <c r="D80" s="198"/>
    </row>
    <row r="81" spans="1:4">
      <c r="A81" s="190" t="s">
        <v>30</v>
      </c>
      <c r="B81" s="198"/>
      <c r="C81" s="198"/>
      <c r="D81" s="198"/>
    </row>
    <row r="82" spans="1:4">
      <c r="A82" s="205"/>
      <c r="B82" s="202"/>
      <c r="C82" s="202"/>
      <c r="D82" s="202"/>
    </row>
    <row r="83" spans="1:4" ht="69.95">
      <c r="A83" s="199">
        <v>1.1299999999999999</v>
      </c>
      <c r="B83" s="70" t="s">
        <v>1079</v>
      </c>
      <c r="C83" s="227" t="s">
        <v>116</v>
      </c>
      <c r="D83" s="228" t="s">
        <v>116</v>
      </c>
    </row>
    <row r="84" spans="1:4" ht="27.95">
      <c r="A84" s="199"/>
      <c r="B84" s="71" t="s">
        <v>1080</v>
      </c>
      <c r="C84" s="192"/>
      <c r="D84" s="193"/>
    </row>
    <row r="85" spans="1:4">
      <c r="A85" s="194"/>
    </row>
    <row r="86" spans="1:4" ht="56.1">
      <c r="A86" s="199">
        <v>2.1</v>
      </c>
      <c r="B86" s="200" t="s">
        <v>1081</v>
      </c>
      <c r="C86" s="227"/>
      <c r="D86" s="228"/>
    </row>
    <row r="87" spans="1:4" ht="56.25" customHeight="1">
      <c r="A87" s="206"/>
      <c r="B87" s="207" t="s">
        <v>1082</v>
      </c>
      <c r="C87" s="231"/>
      <c r="D87" s="232"/>
    </row>
    <row r="88" spans="1:4">
      <c r="A88" s="190" t="s">
        <v>20</v>
      </c>
      <c r="B88" s="198"/>
      <c r="C88" s="192"/>
      <c r="D88" s="193"/>
    </row>
    <row r="89" spans="1:4">
      <c r="A89" s="190" t="s">
        <v>24</v>
      </c>
      <c r="B89" s="198"/>
      <c r="C89" s="192"/>
      <c r="D89" s="193"/>
    </row>
    <row r="90" spans="1:4">
      <c r="A90" s="190" t="s">
        <v>28</v>
      </c>
      <c r="B90" s="198"/>
      <c r="C90" s="192"/>
      <c r="D90" s="193"/>
    </row>
    <row r="91" spans="1:4">
      <c r="A91" s="190" t="s">
        <v>29</v>
      </c>
      <c r="B91" s="198"/>
      <c r="C91" s="192"/>
      <c r="D91" s="193"/>
    </row>
    <row r="92" spans="1:4">
      <c r="A92" s="190" t="s">
        <v>30</v>
      </c>
      <c r="B92" s="198"/>
      <c r="C92" s="192"/>
      <c r="D92" s="193"/>
    </row>
    <row r="93" spans="1:4">
      <c r="A93" s="194"/>
    </row>
    <row r="94" spans="1:4" ht="27.75" customHeight="1">
      <c r="A94" s="593">
        <v>2.2000000000000002</v>
      </c>
      <c r="B94" s="200" t="s">
        <v>1083</v>
      </c>
      <c r="C94" s="227"/>
      <c r="D94" s="228"/>
    </row>
    <row r="95" spans="1:4" ht="14.25" customHeight="1">
      <c r="A95" s="594"/>
      <c r="B95" s="177" t="s">
        <v>1084</v>
      </c>
      <c r="C95" s="178"/>
      <c r="D95" s="208"/>
    </row>
    <row r="96" spans="1:4" ht="14.25" customHeight="1">
      <c r="A96" s="594"/>
      <c r="B96" s="177" t="s">
        <v>1085</v>
      </c>
      <c r="C96" s="178"/>
      <c r="D96" s="208"/>
    </row>
    <row r="97" spans="1:4" ht="14.25" customHeight="1">
      <c r="A97" s="594"/>
      <c r="B97" s="177" t="s">
        <v>1086</v>
      </c>
      <c r="C97" s="178"/>
      <c r="D97" s="208"/>
    </row>
    <row r="98" spans="1:4" ht="14.25" customHeight="1">
      <c r="A98" s="594"/>
      <c r="B98" s="177" t="s">
        <v>1087</v>
      </c>
      <c r="C98" s="178"/>
      <c r="D98" s="208"/>
    </row>
    <row r="99" spans="1:4" ht="14.25" customHeight="1">
      <c r="A99" s="594"/>
      <c r="B99" s="177" t="s">
        <v>1088</v>
      </c>
      <c r="C99" s="233"/>
      <c r="D99" s="234"/>
    </row>
    <row r="100" spans="1:4" ht="14.25" customHeight="1">
      <c r="A100" s="594"/>
      <c r="B100" s="177" t="s">
        <v>1089</v>
      </c>
      <c r="C100" s="178"/>
      <c r="D100" s="208"/>
    </row>
    <row r="101" spans="1:4" ht="27.75" customHeight="1">
      <c r="A101" s="594"/>
      <c r="B101" s="177" t="s">
        <v>1090</v>
      </c>
      <c r="C101" s="233"/>
      <c r="D101" s="234"/>
    </row>
    <row r="102" spans="1:4" ht="31.5" customHeight="1">
      <c r="A102" s="594"/>
      <c r="B102" s="177" t="s">
        <v>1091</v>
      </c>
      <c r="C102" s="233"/>
      <c r="D102" s="234"/>
    </row>
    <row r="103" spans="1:4" ht="14.25" customHeight="1">
      <c r="A103" s="594"/>
      <c r="B103" s="177" t="s">
        <v>1092</v>
      </c>
      <c r="C103" s="233"/>
      <c r="D103" s="234"/>
    </row>
    <row r="104" spans="1:4" ht="15.75" customHeight="1">
      <c r="A104" s="594"/>
      <c r="B104" s="177" t="s">
        <v>1093</v>
      </c>
      <c r="C104" s="233"/>
      <c r="D104" s="234"/>
    </row>
    <row r="105" spans="1:4">
      <c r="A105" s="595"/>
      <c r="B105" s="207" t="s">
        <v>1094</v>
      </c>
      <c r="C105" s="231"/>
      <c r="D105" s="232"/>
    </row>
    <row r="106" spans="1:4">
      <c r="A106" s="190" t="s">
        <v>20</v>
      </c>
      <c r="B106" s="191"/>
      <c r="C106" s="192"/>
      <c r="D106" s="193"/>
    </row>
    <row r="107" spans="1:4">
      <c r="A107" s="190" t="s">
        <v>24</v>
      </c>
      <c r="B107" s="191"/>
      <c r="C107" s="192"/>
      <c r="D107" s="193"/>
    </row>
    <row r="108" spans="1:4">
      <c r="A108" s="190" t="s">
        <v>28</v>
      </c>
      <c r="B108" s="191"/>
      <c r="C108" s="192"/>
      <c r="D108" s="193"/>
    </row>
    <row r="109" spans="1:4">
      <c r="A109" s="190" t="s">
        <v>29</v>
      </c>
      <c r="B109" s="191"/>
      <c r="C109" s="192"/>
      <c r="D109" s="193"/>
    </row>
    <row r="110" spans="1:4">
      <c r="A110" s="190" t="s">
        <v>30</v>
      </c>
      <c r="B110" s="191"/>
      <c r="C110" s="192"/>
      <c r="D110" s="193"/>
    </row>
    <row r="111" spans="1:4">
      <c r="A111" s="194"/>
    </row>
    <row r="112" spans="1:4" ht="42">
      <c r="A112" s="199">
        <v>2.2999999999999998</v>
      </c>
      <c r="B112" s="200" t="s">
        <v>1095</v>
      </c>
      <c r="C112" s="227"/>
      <c r="D112" s="228"/>
    </row>
    <row r="113" spans="1:4" ht="45.75" customHeight="1">
      <c r="A113" s="209"/>
      <c r="B113" s="177" t="s">
        <v>1096</v>
      </c>
      <c r="C113" s="233"/>
      <c r="D113" s="234"/>
    </row>
    <row r="114" spans="1:4">
      <c r="A114" s="209"/>
      <c r="B114" s="177" t="s">
        <v>1097</v>
      </c>
      <c r="C114" s="178"/>
      <c r="D114" s="208"/>
    </row>
    <row r="115" spans="1:4">
      <c r="A115" s="209"/>
      <c r="B115" s="177" t="s">
        <v>1098</v>
      </c>
      <c r="C115" s="178"/>
      <c r="D115" s="208"/>
    </row>
    <row r="116" spans="1:4" ht="54" customHeight="1">
      <c r="A116" s="209"/>
      <c r="B116" s="177" t="s">
        <v>1099</v>
      </c>
      <c r="C116" s="233"/>
      <c r="D116" s="234"/>
    </row>
    <row r="117" spans="1:4" ht="30.75" customHeight="1">
      <c r="A117" s="209"/>
      <c r="B117" s="177" t="s">
        <v>1100</v>
      </c>
      <c r="C117" s="233"/>
      <c r="D117" s="234"/>
    </row>
    <row r="118" spans="1:4">
      <c r="A118" s="209"/>
      <c r="B118" s="177" t="s">
        <v>1101</v>
      </c>
      <c r="C118" s="178"/>
      <c r="D118" s="208"/>
    </row>
    <row r="119" spans="1:4" ht="45.75" customHeight="1">
      <c r="A119" s="209"/>
      <c r="B119" s="177" t="s">
        <v>1102</v>
      </c>
      <c r="C119" s="235"/>
      <c r="D119" s="236"/>
    </row>
    <row r="120" spans="1:4">
      <c r="A120" s="209"/>
      <c r="B120" s="177" t="s">
        <v>1103</v>
      </c>
      <c r="C120" s="178"/>
      <c r="D120" s="208"/>
    </row>
    <row r="121" spans="1:4">
      <c r="A121" s="209"/>
      <c r="B121" s="177" t="s">
        <v>1104</v>
      </c>
      <c r="C121" s="178"/>
      <c r="D121" s="208"/>
    </row>
    <row r="122" spans="1:4" ht="27.95">
      <c r="A122" s="209"/>
      <c r="B122" s="177" t="s">
        <v>1105</v>
      </c>
      <c r="C122" s="178"/>
      <c r="D122" s="208"/>
    </row>
    <row r="123" spans="1:4" ht="27.95">
      <c r="A123" s="209"/>
      <c r="B123" s="177" t="s">
        <v>1106</v>
      </c>
      <c r="C123" s="178"/>
      <c r="D123" s="208"/>
    </row>
    <row r="124" spans="1:4">
      <c r="A124" s="206"/>
      <c r="B124" s="207" t="s">
        <v>1107</v>
      </c>
      <c r="C124" s="210"/>
      <c r="D124" s="211"/>
    </row>
    <row r="125" spans="1:4">
      <c r="A125" s="190" t="s">
        <v>20</v>
      </c>
      <c r="B125" s="198"/>
      <c r="C125" s="192"/>
      <c r="D125" s="193"/>
    </row>
    <row r="126" spans="1:4">
      <c r="A126" s="190" t="s">
        <v>24</v>
      </c>
      <c r="B126" s="198"/>
      <c r="C126" s="192"/>
      <c r="D126" s="193"/>
    </row>
    <row r="127" spans="1:4">
      <c r="A127" s="190" t="s">
        <v>28</v>
      </c>
      <c r="B127" s="198"/>
      <c r="C127" s="192"/>
      <c r="D127" s="193"/>
    </row>
    <row r="128" spans="1:4">
      <c r="A128" s="190" t="s">
        <v>29</v>
      </c>
      <c r="B128" s="198"/>
      <c r="C128" s="192"/>
      <c r="D128" s="193"/>
    </row>
    <row r="129" spans="1:4">
      <c r="A129" s="190" t="s">
        <v>30</v>
      </c>
      <c r="B129" s="191"/>
      <c r="C129" s="192"/>
      <c r="D129" s="193"/>
    </row>
    <row r="130" spans="1:4">
      <c r="A130" s="194"/>
    </row>
    <row r="131" spans="1:4" ht="42">
      <c r="A131" s="184">
        <v>2.4</v>
      </c>
      <c r="B131" s="177" t="s">
        <v>1108</v>
      </c>
      <c r="C131" s="212" t="s">
        <v>116</v>
      </c>
      <c r="D131" s="213" t="s">
        <v>116</v>
      </c>
    </row>
    <row r="132" spans="1:4">
      <c r="A132" s="190" t="s">
        <v>20</v>
      </c>
      <c r="B132" s="198"/>
      <c r="C132" s="192"/>
      <c r="D132" s="193"/>
    </row>
    <row r="133" spans="1:4">
      <c r="A133" s="190" t="s">
        <v>24</v>
      </c>
      <c r="B133" s="198"/>
      <c r="C133" s="192"/>
      <c r="D133" s="193"/>
    </row>
    <row r="134" spans="1:4">
      <c r="A134" s="190" t="s">
        <v>28</v>
      </c>
      <c r="B134" s="198"/>
      <c r="C134" s="192"/>
      <c r="D134" s="193"/>
    </row>
    <row r="135" spans="1:4">
      <c r="A135" s="190" t="s">
        <v>29</v>
      </c>
      <c r="B135" s="198"/>
      <c r="C135" s="192"/>
      <c r="D135" s="193"/>
    </row>
    <row r="136" spans="1:4">
      <c r="A136" s="190" t="s">
        <v>30</v>
      </c>
      <c r="B136" s="191"/>
      <c r="C136" s="192"/>
      <c r="D136" s="193"/>
    </row>
    <row r="137" spans="1:4">
      <c r="A137" s="194"/>
    </row>
    <row r="138" spans="1:4" ht="75.75" customHeight="1">
      <c r="A138" s="199">
        <v>2.5</v>
      </c>
      <c r="B138" s="177" t="s">
        <v>1109</v>
      </c>
      <c r="C138" s="227"/>
      <c r="D138" s="228"/>
    </row>
    <row r="139" spans="1:4" ht="70.5" customHeight="1">
      <c r="A139" s="206"/>
      <c r="B139" s="207" t="s">
        <v>1110</v>
      </c>
      <c r="C139" s="231"/>
      <c r="D139" s="232"/>
    </row>
    <row r="140" spans="1:4">
      <c r="A140" s="190" t="s">
        <v>20</v>
      </c>
      <c r="B140" s="191"/>
      <c r="C140" s="192"/>
      <c r="D140" s="193"/>
    </row>
    <row r="141" spans="1:4">
      <c r="A141" s="190" t="s">
        <v>24</v>
      </c>
      <c r="B141" s="191"/>
      <c r="C141" s="192"/>
      <c r="D141" s="193"/>
    </row>
    <row r="142" spans="1:4">
      <c r="A142" s="190" t="s">
        <v>28</v>
      </c>
      <c r="B142" s="191"/>
      <c r="C142" s="192"/>
      <c r="D142" s="193"/>
    </row>
    <row r="143" spans="1:4">
      <c r="A143" s="190" t="s">
        <v>29</v>
      </c>
      <c r="B143" s="191"/>
      <c r="C143" s="192"/>
      <c r="D143" s="193"/>
    </row>
    <row r="144" spans="1:4">
      <c r="A144" s="190" t="s">
        <v>30</v>
      </c>
      <c r="B144" s="191"/>
      <c r="C144" s="192"/>
      <c r="D144" s="193"/>
    </row>
    <row r="145" spans="1:4">
      <c r="A145" s="194"/>
    </row>
    <row r="146" spans="1:4" ht="56.1">
      <c r="A146" s="199">
        <v>2.6</v>
      </c>
      <c r="B146" s="207" t="s">
        <v>1111</v>
      </c>
      <c r="C146" s="227"/>
      <c r="D146" s="228"/>
    </row>
    <row r="147" spans="1:4">
      <c r="A147" s="190" t="s">
        <v>20</v>
      </c>
      <c r="B147" s="191"/>
      <c r="C147" s="192"/>
      <c r="D147" s="193"/>
    </row>
    <row r="148" spans="1:4">
      <c r="A148" s="190" t="s">
        <v>24</v>
      </c>
      <c r="B148" s="191"/>
      <c r="C148" s="192"/>
      <c r="D148" s="193"/>
    </row>
    <row r="149" spans="1:4">
      <c r="A149" s="190" t="s">
        <v>28</v>
      </c>
      <c r="B149" s="191"/>
      <c r="C149" s="192"/>
      <c r="D149" s="193"/>
    </row>
    <row r="150" spans="1:4">
      <c r="A150" s="190" t="s">
        <v>29</v>
      </c>
      <c r="B150" s="191"/>
      <c r="C150" s="192"/>
      <c r="D150" s="193"/>
    </row>
    <row r="151" spans="1:4">
      <c r="A151" s="190" t="s">
        <v>30</v>
      </c>
      <c r="B151" s="191"/>
      <c r="C151" s="192"/>
      <c r="D151" s="193"/>
    </row>
    <row r="152" spans="1:4">
      <c r="A152" s="194"/>
    </row>
    <row r="153" spans="1:4" ht="84">
      <c r="A153" s="199">
        <v>2.7</v>
      </c>
      <c r="B153" s="220" t="s">
        <v>1112</v>
      </c>
      <c r="C153" s="227"/>
      <c r="D153" s="228"/>
    </row>
    <row r="154" spans="1:4">
      <c r="A154" s="190" t="s">
        <v>20</v>
      </c>
      <c r="B154" s="230"/>
      <c r="C154" s="192"/>
      <c r="D154" s="193"/>
    </row>
    <row r="155" spans="1:4">
      <c r="A155" s="190" t="s">
        <v>24</v>
      </c>
      <c r="B155" s="191"/>
      <c r="C155" s="192"/>
      <c r="D155" s="193"/>
    </row>
    <row r="156" spans="1:4">
      <c r="A156" s="190" t="s">
        <v>28</v>
      </c>
      <c r="B156" s="191"/>
      <c r="C156" s="192"/>
      <c r="D156" s="193"/>
    </row>
    <row r="157" spans="1:4">
      <c r="A157" s="190" t="s">
        <v>29</v>
      </c>
      <c r="B157" s="191"/>
      <c r="C157" s="192"/>
      <c r="D157" s="193"/>
    </row>
    <row r="158" spans="1:4">
      <c r="A158" s="190" t="s">
        <v>30</v>
      </c>
      <c r="B158" s="191"/>
      <c r="C158" s="192"/>
      <c r="D158" s="193"/>
    </row>
    <row r="159" spans="1:4">
      <c r="A159" s="194"/>
    </row>
    <row r="160" spans="1:4" ht="42" customHeight="1">
      <c r="A160" s="184">
        <v>2.8</v>
      </c>
      <c r="B160" s="185" t="s">
        <v>1113</v>
      </c>
      <c r="C160" s="223"/>
      <c r="D160" s="224"/>
    </row>
    <row r="161" spans="1:4">
      <c r="A161" s="190" t="s">
        <v>20</v>
      </c>
      <c r="B161" s="191"/>
      <c r="C161" s="192"/>
      <c r="D161" s="193"/>
    </row>
    <row r="162" spans="1:4">
      <c r="A162" s="190" t="s">
        <v>24</v>
      </c>
      <c r="B162" s="214"/>
      <c r="C162" s="192"/>
      <c r="D162" s="193"/>
    </row>
    <row r="163" spans="1:4">
      <c r="A163" s="190" t="s">
        <v>28</v>
      </c>
      <c r="B163" s="191"/>
      <c r="C163" s="192"/>
      <c r="D163" s="193"/>
    </row>
    <row r="164" spans="1:4">
      <c r="A164" s="190" t="s">
        <v>29</v>
      </c>
      <c r="B164" s="191"/>
      <c r="C164" s="192"/>
      <c r="D164" s="193"/>
    </row>
    <row r="165" spans="1:4">
      <c r="A165" s="190" t="s">
        <v>30</v>
      </c>
      <c r="B165" s="191"/>
      <c r="C165" s="192"/>
      <c r="D165" s="193"/>
    </row>
    <row r="166" spans="1:4">
      <c r="A166" s="194"/>
    </row>
    <row r="167" spans="1:4" ht="56.1">
      <c r="A167" s="199">
        <v>3.1</v>
      </c>
      <c r="B167" s="200" t="s">
        <v>1114</v>
      </c>
      <c r="C167" s="215"/>
      <c r="D167" s="216"/>
    </row>
    <row r="168" spans="1:4" ht="42">
      <c r="A168" s="209"/>
      <c r="B168" s="177" t="s">
        <v>1115</v>
      </c>
      <c r="C168" s="178"/>
      <c r="D168" s="208"/>
    </row>
    <row r="169" spans="1:4" ht="27.95">
      <c r="A169" s="209"/>
      <c r="B169" s="177" t="s">
        <v>1116</v>
      </c>
      <c r="C169" s="178"/>
      <c r="D169" s="208"/>
    </row>
    <row r="170" spans="1:4" ht="98.1">
      <c r="A170" s="206"/>
      <c r="B170" s="207" t="s">
        <v>1117</v>
      </c>
      <c r="C170" s="210"/>
      <c r="D170" s="211"/>
    </row>
    <row r="171" spans="1:4">
      <c r="A171" s="190" t="s">
        <v>20</v>
      </c>
      <c r="B171" s="191"/>
      <c r="C171" s="192"/>
      <c r="D171" s="193"/>
    </row>
    <row r="172" spans="1:4">
      <c r="A172" s="190" t="s">
        <v>24</v>
      </c>
      <c r="B172" s="191"/>
      <c r="C172" s="192"/>
      <c r="D172" s="193"/>
    </row>
    <row r="173" spans="1:4">
      <c r="A173" s="190" t="s">
        <v>28</v>
      </c>
      <c r="B173" s="191"/>
      <c r="C173" s="192"/>
      <c r="D173" s="193"/>
    </row>
    <row r="174" spans="1:4">
      <c r="A174" s="190" t="s">
        <v>29</v>
      </c>
      <c r="B174" s="191"/>
      <c r="C174" s="192"/>
      <c r="D174" s="193"/>
    </row>
    <row r="175" spans="1:4">
      <c r="A175" s="190" t="s">
        <v>30</v>
      </c>
      <c r="B175" s="191"/>
      <c r="C175" s="192"/>
      <c r="D175" s="193"/>
    </row>
    <row r="176" spans="1:4">
      <c r="A176" s="194"/>
    </row>
    <row r="177" spans="1:4" ht="42">
      <c r="A177" s="199">
        <v>3.2</v>
      </c>
      <c r="B177" s="207" t="s">
        <v>1118</v>
      </c>
      <c r="C177" s="215"/>
      <c r="D177" s="216"/>
    </row>
    <row r="178" spans="1:4" ht="42">
      <c r="A178" s="209"/>
      <c r="B178" s="177" t="s">
        <v>1119</v>
      </c>
      <c r="C178" s="178"/>
      <c r="D178" s="208"/>
    </row>
    <row r="179" spans="1:4" ht="56.1">
      <c r="A179" s="209"/>
      <c r="B179" s="177" t="s">
        <v>1120</v>
      </c>
      <c r="C179" s="178"/>
      <c r="D179" s="208"/>
    </row>
    <row r="180" spans="1:4" ht="27.95">
      <c r="A180" s="206"/>
      <c r="B180" s="217" t="s">
        <v>1121</v>
      </c>
      <c r="C180" s="210"/>
      <c r="D180" s="211"/>
    </row>
    <row r="181" spans="1:4">
      <c r="A181" s="190"/>
      <c r="B181" s="191"/>
      <c r="C181" s="192"/>
      <c r="D181" s="193"/>
    </row>
    <row r="182" spans="1:4">
      <c r="A182" s="190"/>
      <c r="B182" s="191"/>
      <c r="C182" s="192"/>
      <c r="D182" s="193"/>
    </row>
    <row r="183" spans="1:4">
      <c r="A183" s="190"/>
      <c r="B183" s="191"/>
      <c r="C183" s="192"/>
      <c r="D183" s="193"/>
    </row>
    <row r="184" spans="1:4">
      <c r="A184" s="190"/>
      <c r="B184" s="191"/>
      <c r="C184" s="192"/>
      <c r="D184" s="193"/>
    </row>
    <row r="185" spans="1:4">
      <c r="A185" s="190"/>
      <c r="B185" s="191"/>
      <c r="C185" s="192"/>
      <c r="D185" s="193"/>
    </row>
    <row r="186" spans="1:4">
      <c r="A186" s="194"/>
    </row>
    <row r="187" spans="1:4" ht="56.1">
      <c r="A187" s="199">
        <v>4.0999999999999996</v>
      </c>
      <c r="B187" s="200" t="s">
        <v>1122</v>
      </c>
      <c r="C187" s="215"/>
      <c r="D187" s="216"/>
    </row>
    <row r="188" spans="1:4">
      <c r="A188" s="190" t="s">
        <v>20</v>
      </c>
      <c r="B188" s="191"/>
      <c r="C188" s="192"/>
      <c r="D188" s="193"/>
    </row>
    <row r="189" spans="1:4">
      <c r="A189" s="190" t="s">
        <v>24</v>
      </c>
      <c r="B189" s="191"/>
      <c r="C189" s="192"/>
      <c r="D189" s="193"/>
    </row>
    <row r="190" spans="1:4">
      <c r="A190" s="190" t="s">
        <v>28</v>
      </c>
      <c r="B190" s="191"/>
      <c r="C190" s="192"/>
      <c r="D190" s="193"/>
    </row>
    <row r="191" spans="1:4">
      <c r="A191" s="190" t="s">
        <v>29</v>
      </c>
      <c r="B191" s="191"/>
      <c r="C191" s="192"/>
      <c r="D191" s="193"/>
    </row>
    <row r="192" spans="1:4">
      <c r="A192" s="190" t="s">
        <v>30</v>
      </c>
      <c r="B192" s="191"/>
      <c r="C192" s="192"/>
      <c r="D192" s="193"/>
    </row>
    <row r="193" spans="1:4">
      <c r="A193" s="194"/>
    </row>
    <row r="194" spans="1:4" ht="42">
      <c r="A194" s="184">
        <v>4.2</v>
      </c>
      <c r="B194" s="185" t="s">
        <v>1123</v>
      </c>
      <c r="C194" s="212"/>
      <c r="D194" s="213"/>
    </row>
    <row r="195" spans="1:4">
      <c r="A195" s="190" t="s">
        <v>20</v>
      </c>
      <c r="B195" s="191"/>
      <c r="C195" s="192"/>
      <c r="D195" s="193"/>
    </row>
    <row r="196" spans="1:4">
      <c r="A196" s="190" t="s">
        <v>24</v>
      </c>
      <c r="B196" s="191"/>
      <c r="C196" s="192"/>
      <c r="D196" s="193"/>
    </row>
    <row r="197" spans="1:4">
      <c r="A197" s="190" t="s">
        <v>28</v>
      </c>
      <c r="B197" s="191"/>
      <c r="C197" s="192"/>
      <c r="D197" s="193"/>
    </row>
    <row r="198" spans="1:4">
      <c r="A198" s="190" t="s">
        <v>29</v>
      </c>
      <c r="B198" s="191"/>
      <c r="C198" s="192"/>
      <c r="D198" s="193"/>
    </row>
    <row r="199" spans="1:4">
      <c r="A199" s="190" t="s">
        <v>30</v>
      </c>
      <c r="B199" s="191"/>
      <c r="C199" s="192"/>
      <c r="D199" s="193"/>
    </row>
    <row r="201" spans="1:4" ht="42">
      <c r="A201" s="184">
        <v>4.3</v>
      </c>
      <c r="B201" s="185" t="s">
        <v>1124</v>
      </c>
      <c r="C201" s="212"/>
      <c r="D201" s="213"/>
    </row>
    <row r="202" spans="1:4">
      <c r="A202" s="190" t="s">
        <v>20</v>
      </c>
      <c r="B202" s="191"/>
      <c r="C202" s="192"/>
      <c r="D202" s="193"/>
    </row>
    <row r="203" spans="1:4">
      <c r="A203" s="190" t="s">
        <v>24</v>
      </c>
      <c r="B203" s="191"/>
      <c r="C203" s="192"/>
      <c r="D203" s="193"/>
    </row>
    <row r="204" spans="1:4">
      <c r="A204" s="190" t="s">
        <v>28</v>
      </c>
      <c r="B204" s="191"/>
      <c r="C204" s="192"/>
      <c r="D204" s="193"/>
    </row>
    <row r="205" spans="1:4">
      <c r="A205" s="190" t="s">
        <v>29</v>
      </c>
      <c r="B205" s="191"/>
      <c r="C205" s="192"/>
      <c r="D205" s="193"/>
    </row>
    <row r="206" spans="1:4">
      <c r="A206" s="190" t="s">
        <v>30</v>
      </c>
      <c r="B206" s="191"/>
      <c r="C206" s="192"/>
      <c r="D206" s="193"/>
    </row>
    <row r="207" spans="1:4">
      <c r="A207" s="194"/>
    </row>
    <row r="208" spans="1:4" ht="69.95">
      <c r="A208" s="199">
        <v>5.0999999999999996</v>
      </c>
      <c r="B208" s="200" t="s">
        <v>1125</v>
      </c>
      <c r="C208" s="215"/>
      <c r="D208" s="216"/>
    </row>
    <row r="209" spans="1:4">
      <c r="A209" s="190" t="s">
        <v>20</v>
      </c>
      <c r="B209" s="191"/>
      <c r="C209" s="192"/>
      <c r="D209" s="193"/>
    </row>
    <row r="210" spans="1:4">
      <c r="A210" s="190" t="s">
        <v>24</v>
      </c>
      <c r="B210" s="191"/>
      <c r="C210" s="192"/>
      <c r="D210" s="193"/>
    </row>
    <row r="211" spans="1:4">
      <c r="A211" s="190" t="s">
        <v>28</v>
      </c>
      <c r="B211" s="191"/>
      <c r="C211" s="192"/>
      <c r="D211" s="193"/>
    </row>
    <row r="212" spans="1:4">
      <c r="A212" s="190" t="s">
        <v>29</v>
      </c>
      <c r="B212" s="191"/>
      <c r="C212" s="192"/>
      <c r="D212" s="193"/>
    </row>
    <row r="213" spans="1:4">
      <c r="A213" s="190" t="s">
        <v>30</v>
      </c>
      <c r="B213" s="191"/>
      <c r="C213" s="192"/>
      <c r="D213" s="193"/>
    </row>
    <row r="214" spans="1:4">
      <c r="A214" s="194"/>
    </row>
    <row r="215" spans="1:4" ht="42">
      <c r="A215" s="184">
        <v>5.2</v>
      </c>
      <c r="B215" s="185" t="s">
        <v>1126</v>
      </c>
      <c r="C215" s="212"/>
      <c r="D215" s="213"/>
    </row>
    <row r="216" spans="1:4">
      <c r="A216" s="190" t="s">
        <v>20</v>
      </c>
      <c r="B216" s="191"/>
      <c r="C216" s="192"/>
      <c r="D216" s="193"/>
    </row>
    <row r="217" spans="1:4">
      <c r="A217" s="190" t="s">
        <v>24</v>
      </c>
      <c r="B217" s="191"/>
      <c r="C217" s="192"/>
      <c r="D217" s="193"/>
    </row>
    <row r="218" spans="1:4">
      <c r="A218" s="190" t="s">
        <v>28</v>
      </c>
      <c r="B218" s="191"/>
      <c r="C218" s="192"/>
      <c r="D218" s="193"/>
    </row>
    <row r="219" spans="1:4">
      <c r="A219" s="190" t="s">
        <v>29</v>
      </c>
      <c r="B219" s="191"/>
      <c r="C219" s="192"/>
      <c r="D219" s="193"/>
    </row>
    <row r="220" spans="1:4">
      <c r="A220" s="190" t="s">
        <v>30</v>
      </c>
      <c r="B220" s="191"/>
      <c r="C220" s="192"/>
      <c r="D220" s="193"/>
    </row>
    <row r="221" spans="1:4">
      <c r="A221" s="194"/>
    </row>
    <row r="222" spans="1:4" ht="56.1">
      <c r="A222" s="184">
        <v>5.3</v>
      </c>
      <c r="B222" s="185" t="s">
        <v>1127</v>
      </c>
      <c r="C222" s="212"/>
      <c r="D222" s="213"/>
    </row>
    <row r="223" spans="1:4">
      <c r="A223" s="190" t="s">
        <v>20</v>
      </c>
      <c r="B223" s="191"/>
      <c r="C223" s="192"/>
      <c r="D223" s="193"/>
    </row>
    <row r="224" spans="1:4">
      <c r="A224" s="190" t="s">
        <v>24</v>
      </c>
      <c r="B224" s="191"/>
      <c r="C224" s="192"/>
      <c r="D224" s="193"/>
    </row>
    <row r="225" spans="1:4">
      <c r="A225" s="190" t="s">
        <v>28</v>
      </c>
      <c r="B225" s="191"/>
      <c r="C225" s="192"/>
      <c r="D225" s="193"/>
    </row>
    <row r="226" spans="1:4">
      <c r="A226" s="190" t="s">
        <v>29</v>
      </c>
      <c r="B226" s="191"/>
      <c r="C226" s="192"/>
      <c r="D226" s="193"/>
    </row>
    <row r="227" spans="1:4">
      <c r="A227" s="190" t="s">
        <v>30</v>
      </c>
      <c r="B227" s="191"/>
      <c r="C227" s="192"/>
      <c r="D227" s="193"/>
    </row>
    <row r="228" spans="1:4">
      <c r="A228" s="194"/>
    </row>
    <row r="229" spans="1:4" ht="56.1">
      <c r="A229" s="184">
        <v>5.4</v>
      </c>
      <c r="B229" s="185" t="s">
        <v>1128</v>
      </c>
      <c r="C229" s="212"/>
      <c r="D229" s="213"/>
    </row>
    <row r="230" spans="1:4">
      <c r="A230" s="190" t="s">
        <v>20</v>
      </c>
      <c r="B230" s="191"/>
      <c r="C230" s="192"/>
      <c r="D230" s="193"/>
    </row>
    <row r="231" spans="1:4">
      <c r="A231" s="190" t="s">
        <v>24</v>
      </c>
      <c r="B231" s="191"/>
      <c r="C231" s="192"/>
      <c r="D231" s="193"/>
    </row>
    <row r="232" spans="1:4">
      <c r="A232" s="190" t="s">
        <v>28</v>
      </c>
      <c r="B232" s="191"/>
      <c r="C232" s="192"/>
      <c r="D232" s="193"/>
    </row>
    <row r="233" spans="1:4">
      <c r="A233" s="190" t="s">
        <v>29</v>
      </c>
      <c r="B233" s="191"/>
      <c r="C233" s="192"/>
      <c r="D233" s="193"/>
    </row>
    <row r="234" spans="1:4">
      <c r="A234" s="190" t="s">
        <v>30</v>
      </c>
      <c r="B234" s="191"/>
      <c r="C234" s="192"/>
      <c r="D234" s="193"/>
    </row>
    <row r="235" spans="1:4">
      <c r="A235" s="194"/>
    </row>
    <row r="236" spans="1:4" ht="42">
      <c r="A236" s="184">
        <v>5.5</v>
      </c>
      <c r="B236" s="185" t="s">
        <v>1129</v>
      </c>
      <c r="C236" s="212"/>
      <c r="D236" s="213"/>
    </row>
    <row r="237" spans="1:4">
      <c r="A237" s="190" t="s">
        <v>20</v>
      </c>
      <c r="B237" s="191"/>
      <c r="C237" s="192"/>
      <c r="D237" s="193"/>
    </row>
    <row r="238" spans="1:4">
      <c r="A238" s="190" t="s">
        <v>24</v>
      </c>
      <c r="B238" s="191"/>
      <c r="C238" s="192"/>
      <c r="D238" s="193"/>
    </row>
    <row r="239" spans="1:4">
      <c r="A239" s="190" t="s">
        <v>28</v>
      </c>
      <c r="B239" s="191"/>
      <c r="C239" s="192"/>
      <c r="D239" s="193"/>
    </row>
    <row r="240" spans="1:4">
      <c r="A240" s="190" t="s">
        <v>29</v>
      </c>
      <c r="B240" s="191"/>
      <c r="C240" s="192"/>
      <c r="D240" s="193"/>
    </row>
    <row r="241" spans="1:4">
      <c r="A241" s="190" t="s">
        <v>30</v>
      </c>
      <c r="B241" s="191"/>
      <c r="C241" s="192"/>
      <c r="D241" s="193"/>
    </row>
    <row r="242" spans="1:4">
      <c r="A242" s="194"/>
    </row>
    <row r="243" spans="1:4" ht="43.5" customHeight="1">
      <c r="A243" s="199">
        <v>5.6</v>
      </c>
      <c r="B243" s="275" t="s">
        <v>1130</v>
      </c>
      <c r="C243" s="227"/>
      <c r="D243" s="228"/>
    </row>
    <row r="244" spans="1:4">
      <c r="A244" s="209"/>
      <c r="B244" s="276" t="s">
        <v>1131</v>
      </c>
      <c r="C244" s="178"/>
      <c r="D244" s="208"/>
    </row>
    <row r="245" spans="1:4">
      <c r="A245" s="209"/>
      <c r="B245" s="276" t="s">
        <v>1132</v>
      </c>
      <c r="C245" s="178"/>
      <c r="D245" s="208"/>
    </row>
    <row r="246" spans="1:4">
      <c r="A246" s="209"/>
      <c r="B246" s="276" t="s">
        <v>1133</v>
      </c>
      <c r="C246" s="178"/>
      <c r="D246" s="208"/>
    </row>
    <row r="247" spans="1:4">
      <c r="A247" s="209"/>
      <c r="B247" s="276" t="s">
        <v>1134</v>
      </c>
      <c r="C247" s="178"/>
      <c r="D247" s="208"/>
    </row>
    <row r="248" spans="1:4" ht="27.95">
      <c r="A248" s="206"/>
      <c r="B248" s="277" t="s">
        <v>1135</v>
      </c>
      <c r="C248" s="237"/>
      <c r="D248" s="238"/>
    </row>
    <row r="249" spans="1:4">
      <c r="A249" s="190" t="s">
        <v>20</v>
      </c>
      <c r="B249" s="191"/>
      <c r="C249" s="192"/>
      <c r="D249" s="193"/>
    </row>
    <row r="250" spans="1:4">
      <c r="A250" s="190" t="s">
        <v>24</v>
      </c>
      <c r="B250" s="191"/>
      <c r="C250" s="192"/>
      <c r="D250" s="193"/>
    </row>
    <row r="251" spans="1:4">
      <c r="A251" s="190" t="s">
        <v>28</v>
      </c>
      <c r="B251" s="191"/>
      <c r="C251" s="192"/>
      <c r="D251" s="193"/>
    </row>
    <row r="252" spans="1:4">
      <c r="A252" s="190" t="s">
        <v>29</v>
      </c>
      <c r="B252" s="191"/>
      <c r="C252" s="192"/>
      <c r="D252" s="193"/>
    </row>
    <row r="253" spans="1:4">
      <c r="A253" s="190" t="s">
        <v>30</v>
      </c>
      <c r="B253" s="191"/>
      <c r="C253" s="192"/>
      <c r="D253" s="193"/>
    </row>
    <row r="254" spans="1:4">
      <c r="A254" s="194"/>
    </row>
    <row r="255" spans="1:4" ht="42">
      <c r="A255" s="218">
        <v>5.7</v>
      </c>
      <c r="B255" s="219" t="s">
        <v>1136</v>
      </c>
      <c r="C255" s="225" t="s">
        <v>1137</v>
      </c>
      <c r="D255" s="226" t="s">
        <v>1137</v>
      </c>
    </row>
    <row r="256" spans="1:4">
      <c r="A256" s="194"/>
    </row>
  </sheetData>
  <mergeCells count="2">
    <mergeCell ref="A94:A105"/>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678D4-8C52-4710-A29E-A43C6A39F9FC}">
  <dimension ref="A1:D39"/>
  <sheetViews>
    <sheetView workbookViewId="0">
      <selection activeCell="B17" sqref="B17"/>
    </sheetView>
  </sheetViews>
  <sheetFormatPr defaultRowHeight="14.1"/>
  <cols>
    <col min="2" max="2" width="78.140625" customWidth="1"/>
  </cols>
  <sheetData>
    <row r="1" spans="1:4" s="180" customFormat="1">
      <c r="A1" s="176" t="s">
        <v>1138</v>
      </c>
      <c r="B1" s="177"/>
      <c r="C1" s="178"/>
      <c r="D1" s="179"/>
    </row>
    <row r="2" spans="1:4" s="180" customFormat="1" ht="49.5" customHeight="1">
      <c r="A2" s="596" t="s">
        <v>1139</v>
      </c>
      <c r="B2" s="597"/>
      <c r="C2" s="597"/>
      <c r="D2" s="597"/>
    </row>
    <row r="3" spans="1:4" s="180" customFormat="1" ht="27.95">
      <c r="A3" s="181" t="s">
        <v>1063</v>
      </c>
      <c r="B3" s="182" t="s">
        <v>1140</v>
      </c>
      <c r="C3" s="183" t="s">
        <v>1065</v>
      </c>
      <c r="D3" s="182" t="s">
        <v>570</v>
      </c>
    </row>
    <row r="4" spans="1:4" s="180" customFormat="1">
      <c r="A4" s="184">
        <v>1.1000000000000001</v>
      </c>
      <c r="B4" s="185" t="s">
        <v>1141</v>
      </c>
      <c r="C4" s="221"/>
      <c r="D4" s="222"/>
    </row>
    <row r="5" spans="1:4" s="180" customFormat="1">
      <c r="A5" s="186" t="s">
        <v>20</v>
      </c>
      <c r="B5" s="187"/>
      <c r="C5" s="188"/>
      <c r="D5" s="189"/>
    </row>
    <row r="6" spans="1:4" s="180" customFormat="1">
      <c r="A6" s="190" t="s">
        <v>24</v>
      </c>
      <c r="B6" s="191"/>
      <c r="C6" s="192"/>
      <c r="D6" s="193"/>
    </row>
    <row r="7" spans="1:4" s="180" customFormat="1">
      <c r="A7" s="190" t="s">
        <v>28</v>
      </c>
      <c r="B7" s="191"/>
      <c r="C7" s="192"/>
      <c r="D7" s="193"/>
    </row>
    <row r="8" spans="1:4" s="180" customFormat="1">
      <c r="A8" s="190" t="s">
        <v>29</v>
      </c>
      <c r="B8" s="191"/>
      <c r="C8" s="192"/>
      <c r="D8" s="193"/>
    </row>
    <row r="9" spans="1:4" s="180" customFormat="1">
      <c r="A9" s="190" t="s">
        <v>30</v>
      </c>
      <c r="B9" s="191"/>
      <c r="C9" s="192"/>
      <c r="D9" s="193"/>
    </row>
    <row r="10" spans="1:4" ht="27.95">
      <c r="A10" s="184">
        <v>1.2</v>
      </c>
      <c r="B10" s="185" t="s">
        <v>1142</v>
      </c>
      <c r="C10" s="221"/>
      <c r="D10" s="222"/>
    </row>
    <row r="11" spans="1:4">
      <c r="A11" s="186" t="s">
        <v>20</v>
      </c>
      <c r="B11" s="187"/>
      <c r="C11" s="188"/>
      <c r="D11" s="189"/>
    </row>
    <row r="12" spans="1:4">
      <c r="A12" s="190" t="s">
        <v>24</v>
      </c>
      <c r="B12" s="191"/>
      <c r="C12" s="192"/>
      <c r="D12" s="193"/>
    </row>
    <row r="13" spans="1:4">
      <c r="A13" s="190" t="s">
        <v>28</v>
      </c>
      <c r="B13" s="191"/>
      <c r="C13" s="192"/>
      <c r="D13" s="193"/>
    </row>
    <row r="14" spans="1:4">
      <c r="A14" s="190" t="s">
        <v>29</v>
      </c>
      <c r="B14" s="191"/>
      <c r="C14" s="192"/>
      <c r="D14" s="193"/>
    </row>
    <row r="15" spans="1:4">
      <c r="A15" s="190" t="s">
        <v>30</v>
      </c>
      <c r="B15" s="191"/>
      <c r="C15" s="192"/>
      <c r="D15" s="193"/>
    </row>
    <row r="16" spans="1:4" ht="30.75" customHeight="1">
      <c r="A16" s="184">
        <v>1.3</v>
      </c>
      <c r="B16" s="185" t="s">
        <v>1143</v>
      </c>
      <c r="C16" s="221"/>
      <c r="D16" s="222"/>
    </row>
    <row r="17" spans="1:4">
      <c r="A17" s="186" t="s">
        <v>20</v>
      </c>
      <c r="B17" s="187"/>
      <c r="C17" s="188"/>
      <c r="D17" s="189"/>
    </row>
    <row r="18" spans="1:4">
      <c r="A18" s="190" t="s">
        <v>24</v>
      </c>
      <c r="B18" s="191"/>
      <c r="C18" s="192"/>
      <c r="D18" s="193"/>
    </row>
    <row r="19" spans="1:4">
      <c r="A19" s="190" t="s">
        <v>28</v>
      </c>
      <c r="B19" s="191"/>
      <c r="C19" s="192"/>
      <c r="D19" s="193"/>
    </row>
    <row r="20" spans="1:4">
      <c r="A20" s="190" t="s">
        <v>29</v>
      </c>
      <c r="B20" s="191"/>
      <c r="C20" s="192"/>
      <c r="D20" s="193"/>
    </row>
    <row r="21" spans="1:4">
      <c r="A21" s="190" t="s">
        <v>30</v>
      </c>
      <c r="B21" s="191"/>
      <c r="C21" s="192"/>
      <c r="D21" s="193"/>
    </row>
    <row r="22" spans="1:4" ht="27.95">
      <c r="A22" s="184">
        <v>1.4</v>
      </c>
      <c r="B22" s="185" t="s">
        <v>1144</v>
      </c>
      <c r="C22" s="221"/>
      <c r="D22" s="222"/>
    </row>
    <row r="23" spans="1:4">
      <c r="A23" s="186" t="s">
        <v>20</v>
      </c>
      <c r="B23" s="187"/>
      <c r="C23" s="188"/>
      <c r="D23" s="189"/>
    </row>
    <row r="24" spans="1:4">
      <c r="A24" s="190" t="s">
        <v>24</v>
      </c>
      <c r="B24" s="191"/>
      <c r="C24" s="192"/>
      <c r="D24" s="193"/>
    </row>
    <row r="25" spans="1:4">
      <c r="A25" s="190" t="s">
        <v>28</v>
      </c>
      <c r="B25" s="191"/>
      <c r="C25" s="192"/>
      <c r="D25" s="193"/>
    </row>
    <row r="26" spans="1:4">
      <c r="A26" s="190" t="s">
        <v>29</v>
      </c>
      <c r="B26" s="191"/>
      <c r="C26" s="192"/>
      <c r="D26" s="193"/>
    </row>
    <row r="27" spans="1:4">
      <c r="A27" s="190" t="s">
        <v>30</v>
      </c>
      <c r="B27" s="191"/>
      <c r="C27" s="192"/>
      <c r="D27" s="193"/>
    </row>
    <row r="28" spans="1:4">
      <c r="A28" s="184">
        <v>1.5</v>
      </c>
      <c r="B28" s="185" t="s">
        <v>1145</v>
      </c>
      <c r="C28" s="221"/>
      <c r="D28" s="222"/>
    </row>
    <row r="29" spans="1:4">
      <c r="A29" s="186" t="s">
        <v>20</v>
      </c>
      <c r="B29" s="187"/>
      <c r="C29" s="188"/>
      <c r="D29" s="189"/>
    </row>
    <row r="30" spans="1:4">
      <c r="A30" s="190" t="s">
        <v>24</v>
      </c>
      <c r="B30" s="191"/>
      <c r="C30" s="192"/>
      <c r="D30" s="193"/>
    </row>
    <row r="31" spans="1:4">
      <c r="A31" s="190" t="s">
        <v>28</v>
      </c>
      <c r="B31" s="191"/>
      <c r="C31" s="192"/>
      <c r="D31" s="193"/>
    </row>
    <row r="32" spans="1:4">
      <c r="A32" s="190" t="s">
        <v>29</v>
      </c>
      <c r="B32" s="191"/>
      <c r="C32" s="192"/>
      <c r="D32" s="193"/>
    </row>
    <row r="33" spans="1:4">
      <c r="A33" s="190" t="s">
        <v>30</v>
      </c>
      <c r="B33" s="191"/>
      <c r="C33" s="192"/>
      <c r="D33" s="193"/>
    </row>
    <row r="34" spans="1:4" ht="182.1">
      <c r="A34" s="184">
        <v>1.1000000000000001</v>
      </c>
      <c r="B34" s="185" t="s">
        <v>1146</v>
      </c>
      <c r="C34" s="221"/>
      <c r="D34" s="222"/>
    </row>
    <row r="35" spans="1:4">
      <c r="A35" s="186" t="s">
        <v>20</v>
      </c>
      <c r="B35" s="187"/>
      <c r="C35" s="188"/>
      <c r="D35" s="189"/>
    </row>
    <row r="36" spans="1:4">
      <c r="A36" s="190" t="s">
        <v>24</v>
      </c>
      <c r="B36" s="191"/>
      <c r="C36" s="192"/>
      <c r="D36" s="193"/>
    </row>
    <row r="37" spans="1:4">
      <c r="A37" s="190" t="s">
        <v>28</v>
      </c>
      <c r="B37" s="191"/>
      <c r="C37" s="192"/>
      <c r="D37" s="193"/>
    </row>
    <row r="38" spans="1:4">
      <c r="A38" s="190" t="s">
        <v>29</v>
      </c>
      <c r="B38" s="191"/>
      <c r="C38" s="192"/>
      <c r="D38" s="193"/>
    </row>
    <row r="39" spans="1:4">
      <c r="A39" s="190" t="s">
        <v>30</v>
      </c>
      <c r="B39" s="191"/>
      <c r="C39" s="192"/>
      <c r="D39" s="193"/>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E7BF1-B364-4633-80FE-B57F10253A96}">
  <dimension ref="A1:X33"/>
  <sheetViews>
    <sheetView view="pageBreakPreview" topLeftCell="A8" zoomScaleNormal="100" zoomScaleSheetLayoutView="100" workbookViewId="0">
      <selection activeCell="D19" sqref="D19"/>
    </sheetView>
  </sheetViews>
  <sheetFormatPr defaultColWidth="8.5703125" defaultRowHeight="12.6"/>
  <cols>
    <col min="1" max="1" width="4.42578125" style="78" customWidth="1"/>
    <col min="2" max="2" width="6.42578125" style="78" customWidth="1"/>
    <col min="3" max="3" width="28.42578125" style="78" customWidth="1"/>
    <col min="4" max="4" width="14.42578125" style="78" customWidth="1"/>
    <col min="5" max="5" width="13.5703125" style="78" customWidth="1"/>
    <col min="6" max="6" width="19.5703125" style="78" customWidth="1"/>
    <col min="7" max="7" width="17.42578125" style="33" customWidth="1"/>
    <col min="8" max="10" width="19" style="78" customWidth="1"/>
    <col min="11" max="11" width="11.5703125" style="78" customWidth="1"/>
    <col min="12" max="12" width="23.5703125" style="78" customWidth="1"/>
    <col min="13" max="13" width="19" style="78" customWidth="1"/>
    <col min="14" max="14" width="13.42578125" style="78" customWidth="1"/>
    <col min="15" max="15" width="10.5703125" style="78" customWidth="1"/>
    <col min="16" max="16" width="11.42578125" style="78" customWidth="1"/>
    <col min="17" max="19" width="13.5703125" style="78" customWidth="1"/>
    <col min="20" max="20" width="11.42578125" style="78" customWidth="1"/>
    <col min="21" max="21" width="18.42578125" style="78" customWidth="1"/>
    <col min="22" max="22" width="18.5703125" style="78" customWidth="1"/>
    <col min="23" max="23" width="28" style="78" customWidth="1"/>
    <col min="24" max="24" width="13.5703125" style="78" customWidth="1"/>
    <col min="25" max="16384" width="8.5703125" style="78"/>
  </cols>
  <sheetData>
    <row r="1" spans="1:24" s="278" customFormat="1" ht="25.5" hidden="1" customHeight="1">
      <c r="G1" s="279"/>
      <c r="L1" s="280" t="s">
        <v>1147</v>
      </c>
      <c r="V1" s="278" t="s">
        <v>1148</v>
      </c>
      <c r="W1" s="281" t="s">
        <v>1149</v>
      </c>
      <c r="X1" s="278" t="s">
        <v>1150</v>
      </c>
    </row>
    <row r="2" spans="1:24" s="278" customFormat="1" ht="37.5" hidden="1">
      <c r="G2" s="279"/>
      <c r="L2" s="280" t="s">
        <v>1147</v>
      </c>
      <c r="V2" s="278" t="s">
        <v>1151</v>
      </c>
      <c r="W2" s="281" t="s">
        <v>150</v>
      </c>
      <c r="X2" s="278" t="s">
        <v>1152</v>
      </c>
    </row>
    <row r="3" spans="1:24" s="278" customFormat="1" ht="24.95" hidden="1">
      <c r="G3" s="279"/>
      <c r="L3" s="280" t="s">
        <v>1147</v>
      </c>
      <c r="V3" s="278" t="s">
        <v>1153</v>
      </c>
      <c r="W3" s="281" t="s">
        <v>152</v>
      </c>
      <c r="X3" s="278" t="s">
        <v>1154</v>
      </c>
    </row>
    <row r="4" spans="1:24" s="278" customFormat="1" hidden="1">
      <c r="G4" s="279"/>
      <c r="L4" s="280" t="s">
        <v>1147</v>
      </c>
      <c r="V4" s="278" t="s">
        <v>1155</v>
      </c>
      <c r="W4" s="281" t="s">
        <v>153</v>
      </c>
    </row>
    <row r="5" spans="1:24" s="278" customFormat="1" hidden="1">
      <c r="G5" s="279"/>
      <c r="L5" s="280" t="s">
        <v>1147</v>
      </c>
      <c r="V5" s="278" t="s">
        <v>1156</v>
      </c>
      <c r="W5" s="281" t="s">
        <v>154</v>
      </c>
    </row>
    <row r="6" spans="1:24" s="278" customFormat="1" hidden="1">
      <c r="G6" s="279"/>
      <c r="L6" s="280" t="s">
        <v>1147</v>
      </c>
      <c r="W6" s="281" t="s">
        <v>155</v>
      </c>
    </row>
    <row r="7" spans="1:24" s="278" customFormat="1" hidden="1">
      <c r="G7" s="279"/>
      <c r="L7" s="280" t="s">
        <v>1147</v>
      </c>
      <c r="W7" s="281" t="s">
        <v>156</v>
      </c>
    </row>
    <row r="8" spans="1:24" s="240" customFormat="1" ht="27" customHeight="1" thickBot="1">
      <c r="A8" s="239" t="s">
        <v>1157</v>
      </c>
      <c r="B8" s="241"/>
      <c r="C8" s="239"/>
      <c r="D8" s="282"/>
      <c r="E8" s="282"/>
      <c r="F8" s="240" t="s">
        <v>1158</v>
      </c>
      <c r="L8" s="239" t="s">
        <v>1159</v>
      </c>
      <c r="M8" s="241"/>
      <c r="P8" s="241"/>
      <c r="Q8" s="241"/>
      <c r="R8" s="241"/>
      <c r="S8" s="241"/>
      <c r="T8" s="241"/>
      <c r="U8" s="241"/>
      <c r="V8" s="241"/>
    </row>
    <row r="9" spans="1:24" s="240" customFormat="1" ht="40.5" customHeight="1" thickBot="1">
      <c r="A9" s="239"/>
      <c r="B9" s="283"/>
      <c r="C9" s="284" t="s">
        <v>1160</v>
      </c>
      <c r="D9" s="285"/>
      <c r="E9" s="286"/>
      <c r="F9" s="598" t="s">
        <v>1161</v>
      </c>
      <c r="G9" s="599"/>
      <c r="H9" s="599"/>
      <c r="I9" s="599"/>
      <c r="J9" s="600"/>
      <c r="K9" s="287"/>
      <c r="L9" s="239" t="s">
        <v>1162</v>
      </c>
      <c r="M9" s="241"/>
      <c r="P9" s="241"/>
      <c r="Q9" s="241"/>
      <c r="R9" s="241"/>
      <c r="S9" s="241"/>
      <c r="T9" s="241"/>
      <c r="U9" s="241"/>
      <c r="V9" s="239"/>
    </row>
    <row r="10" spans="1:24" s="243" customFormat="1" ht="26.25" customHeight="1" thickBot="1">
      <c r="A10" s="288"/>
      <c r="B10" s="289" t="s">
        <v>1163</v>
      </c>
      <c r="C10" s="290" t="s">
        <v>1164</v>
      </c>
      <c r="D10" s="291" t="s">
        <v>1165</v>
      </c>
      <c r="E10" s="291" t="s">
        <v>1166</v>
      </c>
      <c r="F10" s="292" t="s">
        <v>1167</v>
      </c>
      <c r="G10" s="292" t="s">
        <v>1168</v>
      </c>
      <c r="H10" s="292" t="s">
        <v>1169</v>
      </c>
      <c r="I10" s="292" t="s">
        <v>1170</v>
      </c>
      <c r="J10" s="293" t="s">
        <v>80</v>
      </c>
      <c r="K10" s="294" t="s">
        <v>1171</v>
      </c>
      <c r="L10" s="295" t="s">
        <v>1172</v>
      </c>
      <c r="M10" s="242" t="s">
        <v>1173</v>
      </c>
      <c r="N10" s="242" t="s">
        <v>187</v>
      </c>
      <c r="O10" s="242" t="s">
        <v>1174</v>
      </c>
      <c r="P10" s="242" t="s">
        <v>1175</v>
      </c>
      <c r="Q10" s="242" t="s">
        <v>1176</v>
      </c>
      <c r="R10" s="242" t="s">
        <v>1177</v>
      </c>
      <c r="S10" s="242" t="s">
        <v>1178</v>
      </c>
      <c r="T10" s="242" t="s">
        <v>1179</v>
      </c>
      <c r="U10" s="242" t="s">
        <v>1180</v>
      </c>
      <c r="W10" s="243" t="s">
        <v>1181</v>
      </c>
      <c r="X10" s="296" t="s">
        <v>163</v>
      </c>
    </row>
    <row r="11" spans="1:24" ht="50.1">
      <c r="A11" s="77">
        <v>1</v>
      </c>
      <c r="B11" s="76"/>
      <c r="C11" s="77" t="s">
        <v>1182</v>
      </c>
      <c r="D11" s="77"/>
      <c r="E11" s="77"/>
      <c r="F11" s="77" t="s">
        <v>1183</v>
      </c>
      <c r="G11" s="303" t="s">
        <v>1184</v>
      </c>
      <c r="I11" s="77" t="s">
        <v>1185</v>
      </c>
      <c r="J11" s="77" t="s">
        <v>5</v>
      </c>
      <c r="K11" s="77">
        <v>1</v>
      </c>
      <c r="L11" s="77" t="s">
        <v>1186</v>
      </c>
      <c r="M11" s="77" t="s">
        <v>1187</v>
      </c>
      <c r="N11" s="77" t="s">
        <v>1150</v>
      </c>
      <c r="O11" s="77">
        <v>3381.63</v>
      </c>
      <c r="P11" s="77" t="s">
        <v>1153</v>
      </c>
      <c r="Q11" s="77" t="s">
        <v>1188</v>
      </c>
      <c r="R11" s="296" t="s">
        <v>163</v>
      </c>
      <c r="S11" s="77" t="s">
        <v>1189</v>
      </c>
      <c r="T11" s="77" t="s">
        <v>1190</v>
      </c>
      <c r="U11" s="76" t="s">
        <v>1191</v>
      </c>
    </row>
    <row r="12" spans="1:24" s="300" customFormat="1">
      <c r="A12" s="296"/>
      <c r="B12" s="297"/>
      <c r="C12" s="298"/>
      <c r="D12" s="296"/>
      <c r="E12" s="296"/>
      <c r="F12" s="298"/>
      <c r="G12" s="299"/>
      <c r="H12" s="298"/>
      <c r="I12" s="298"/>
      <c r="J12" s="298"/>
      <c r="K12" s="296"/>
      <c r="L12" s="296"/>
      <c r="M12" s="296"/>
      <c r="N12" s="296"/>
      <c r="O12" s="296"/>
      <c r="P12" s="296"/>
      <c r="Q12" s="296"/>
      <c r="R12" s="296"/>
      <c r="S12" s="296"/>
      <c r="T12" s="296"/>
      <c r="U12" s="297"/>
      <c r="X12" s="296"/>
    </row>
    <row r="13" spans="1:24" s="300" customFormat="1" ht="33" customHeight="1">
      <c r="B13" s="297"/>
      <c r="C13" s="301"/>
      <c r="D13" s="296"/>
      <c r="E13" s="296"/>
      <c r="F13" s="301"/>
      <c r="G13" s="302"/>
      <c r="H13" s="301"/>
      <c r="I13" s="301"/>
      <c r="J13" s="301"/>
      <c r="K13" s="301"/>
      <c r="L13" s="296"/>
      <c r="M13" s="296"/>
      <c r="N13" s="296"/>
      <c r="O13" s="296"/>
      <c r="P13" s="296"/>
      <c r="Q13" s="296"/>
      <c r="R13" s="296"/>
      <c r="S13" s="296"/>
      <c r="T13" s="296"/>
      <c r="U13" s="297"/>
    </row>
    <row r="14" spans="1:24" ht="12.6" customHeight="1">
      <c r="A14" s="77">
        <v>2</v>
      </c>
      <c r="B14" s="76"/>
      <c r="C14" s="77"/>
      <c r="D14" s="77"/>
      <c r="E14" s="77"/>
      <c r="F14" s="77"/>
      <c r="G14" s="303"/>
      <c r="H14" s="77"/>
      <c r="I14" s="77"/>
      <c r="J14" s="77"/>
      <c r="K14" s="77"/>
      <c r="L14" s="77"/>
      <c r="M14" s="77"/>
      <c r="N14" s="77"/>
      <c r="O14" s="77"/>
      <c r="P14" s="77"/>
      <c r="Q14" s="77"/>
      <c r="R14" s="296"/>
      <c r="S14" s="77"/>
      <c r="T14" s="77"/>
      <c r="U14" s="76"/>
    </row>
    <row r="15" spans="1:24" ht="12.6" customHeight="1">
      <c r="A15" s="77">
        <v>3</v>
      </c>
      <c r="B15" s="76"/>
      <c r="C15" s="77"/>
      <c r="D15" s="77"/>
      <c r="E15" s="77"/>
      <c r="F15" s="77"/>
      <c r="G15" s="303"/>
      <c r="H15" s="77"/>
      <c r="I15" s="77"/>
      <c r="J15" s="77"/>
      <c r="K15" s="77"/>
      <c r="L15" s="77"/>
      <c r="M15" s="77"/>
      <c r="N15" s="77"/>
      <c r="O15" s="77"/>
      <c r="P15" s="77"/>
      <c r="Q15" s="77"/>
      <c r="R15" s="296"/>
      <c r="S15" s="77"/>
      <c r="T15" s="77"/>
      <c r="U15" s="76"/>
    </row>
    <row r="16" spans="1:24" ht="12.6" customHeight="1">
      <c r="A16" s="77">
        <v>4</v>
      </c>
      <c r="B16" s="76"/>
      <c r="C16" s="77"/>
      <c r="D16" s="77"/>
      <c r="E16" s="77"/>
      <c r="F16" s="77"/>
      <c r="G16" s="303"/>
      <c r="H16" s="77"/>
      <c r="I16" s="77"/>
      <c r="J16" s="77"/>
      <c r="K16" s="77"/>
      <c r="L16" s="77"/>
      <c r="M16" s="77"/>
      <c r="N16" s="77"/>
      <c r="O16" s="77"/>
      <c r="P16" s="77"/>
      <c r="Q16" s="77"/>
      <c r="R16" s="296"/>
      <c r="S16" s="77"/>
      <c r="T16" s="77"/>
      <c r="U16" s="76"/>
    </row>
    <row r="17" spans="1:21" ht="12.6" customHeight="1">
      <c r="A17" s="77">
        <v>5</v>
      </c>
      <c r="B17" s="76"/>
      <c r="C17" s="77"/>
      <c r="D17" s="77"/>
      <c r="E17" s="77"/>
      <c r="F17" s="77"/>
      <c r="G17" s="303"/>
      <c r="H17" s="77"/>
      <c r="I17" s="77"/>
      <c r="J17" s="77"/>
      <c r="K17" s="77"/>
      <c r="L17" s="77"/>
      <c r="M17" s="77"/>
      <c r="N17" s="77"/>
      <c r="O17" s="77"/>
      <c r="P17" s="77"/>
      <c r="Q17" s="77"/>
      <c r="R17" s="296"/>
      <c r="S17" s="77"/>
      <c r="T17" s="77"/>
      <c r="U17" s="76"/>
    </row>
    <row r="18" spans="1:21" ht="12.6" customHeight="1">
      <c r="A18" s="77">
        <v>6</v>
      </c>
      <c r="B18" s="76"/>
      <c r="C18" s="77"/>
      <c r="D18" s="77"/>
      <c r="E18" s="77"/>
      <c r="F18" s="77"/>
      <c r="G18" s="303"/>
      <c r="H18" s="77"/>
      <c r="I18" s="77"/>
      <c r="J18" s="77"/>
      <c r="K18" s="77"/>
      <c r="L18" s="77"/>
      <c r="M18" s="77"/>
      <c r="N18" s="77"/>
      <c r="O18" s="77"/>
      <c r="P18" s="77"/>
      <c r="Q18" s="77"/>
      <c r="R18" s="296"/>
      <c r="S18" s="77"/>
      <c r="T18" s="77"/>
      <c r="U18" s="76"/>
    </row>
    <row r="19" spans="1:21" ht="12.6" customHeight="1">
      <c r="A19" s="77">
        <v>7</v>
      </c>
      <c r="B19" s="76"/>
      <c r="C19" s="77"/>
      <c r="D19" s="77"/>
      <c r="E19" s="77"/>
      <c r="F19" s="77"/>
      <c r="G19" s="303"/>
      <c r="H19" s="77"/>
      <c r="I19" s="77"/>
      <c r="J19" s="77"/>
      <c r="K19" s="77"/>
      <c r="L19" s="77"/>
      <c r="M19" s="77"/>
      <c r="N19" s="77"/>
      <c r="O19" s="77"/>
      <c r="P19" s="77"/>
      <c r="Q19" s="77"/>
      <c r="R19" s="296"/>
      <c r="S19" s="77"/>
      <c r="T19" s="77"/>
      <c r="U19" s="76"/>
    </row>
    <row r="20" spans="1:21" ht="12.6" customHeight="1">
      <c r="A20" s="77">
        <v>8</v>
      </c>
      <c r="B20" s="76"/>
      <c r="C20" s="77"/>
      <c r="D20" s="77"/>
      <c r="E20" s="77"/>
      <c r="F20" s="77"/>
      <c r="G20" s="303"/>
      <c r="H20" s="77"/>
      <c r="I20" s="77"/>
      <c r="J20" s="77"/>
      <c r="K20" s="77"/>
      <c r="L20" s="77"/>
      <c r="M20" s="77"/>
      <c r="N20" s="77"/>
      <c r="O20" s="77"/>
      <c r="P20" s="77"/>
      <c r="Q20" s="77"/>
      <c r="R20" s="296"/>
      <c r="S20" s="77"/>
      <c r="T20" s="77"/>
      <c r="U20" s="76"/>
    </row>
    <row r="21" spans="1:21" ht="12.6" customHeight="1">
      <c r="A21" s="77">
        <v>9</v>
      </c>
      <c r="B21" s="76"/>
      <c r="C21" s="77"/>
      <c r="D21" s="77"/>
      <c r="E21" s="77"/>
      <c r="F21" s="77"/>
      <c r="G21" s="303"/>
      <c r="H21" s="77"/>
      <c r="I21" s="77"/>
      <c r="J21" s="77"/>
      <c r="K21" s="77"/>
      <c r="L21" s="77"/>
      <c r="M21" s="77"/>
      <c r="N21" s="77"/>
      <c r="O21" s="77"/>
      <c r="P21" s="77"/>
      <c r="Q21" s="77"/>
      <c r="R21" s="296"/>
      <c r="S21" s="77"/>
      <c r="T21" s="77"/>
      <c r="U21" s="76"/>
    </row>
    <row r="22" spans="1:21" ht="12.6" customHeight="1">
      <c r="A22" s="77">
        <v>10</v>
      </c>
      <c r="B22" s="76"/>
      <c r="C22" s="77"/>
      <c r="D22" s="77"/>
      <c r="E22" s="77"/>
      <c r="F22" s="77"/>
      <c r="G22" s="303"/>
      <c r="H22" s="77"/>
      <c r="I22" s="77"/>
      <c r="J22" s="77"/>
      <c r="K22" s="77"/>
      <c r="L22" s="77"/>
      <c r="M22" s="77"/>
      <c r="N22" s="77"/>
      <c r="O22" s="77"/>
      <c r="P22" s="77"/>
      <c r="Q22" s="77"/>
      <c r="R22" s="296"/>
      <c r="S22" s="77"/>
      <c r="T22" s="77"/>
      <c r="U22" s="76"/>
    </row>
    <row r="23" spans="1:21" ht="12.6" customHeight="1">
      <c r="A23" s="77">
        <v>11</v>
      </c>
      <c r="B23" s="76"/>
      <c r="C23" s="77"/>
      <c r="D23" s="77"/>
      <c r="E23" s="77"/>
      <c r="F23" s="77"/>
      <c r="G23" s="303"/>
      <c r="H23" s="77"/>
      <c r="I23" s="77"/>
      <c r="J23" s="77"/>
      <c r="K23" s="77"/>
      <c r="L23" s="77"/>
      <c r="M23" s="77"/>
      <c r="N23" s="77"/>
      <c r="O23" s="77"/>
      <c r="P23" s="77"/>
      <c r="Q23" s="77"/>
      <c r="R23" s="296"/>
      <c r="S23" s="77"/>
      <c r="T23" s="77"/>
      <c r="U23" s="76"/>
    </row>
    <row r="24" spans="1:21" ht="12.6" customHeight="1">
      <c r="A24" s="77">
        <v>12</v>
      </c>
      <c r="B24" s="76"/>
      <c r="C24" s="77"/>
      <c r="D24" s="77"/>
      <c r="E24" s="77"/>
      <c r="F24" s="77"/>
      <c r="G24" s="303"/>
      <c r="H24" s="77"/>
      <c r="I24" s="77"/>
      <c r="J24" s="77"/>
      <c r="K24" s="77"/>
      <c r="L24" s="77"/>
      <c r="M24" s="77"/>
      <c r="N24" s="77"/>
      <c r="O24" s="77"/>
      <c r="P24" s="77"/>
      <c r="Q24" s="77"/>
      <c r="R24" s="296"/>
      <c r="S24" s="77"/>
      <c r="T24" s="77"/>
      <c r="U24" s="76"/>
    </row>
    <row r="25" spans="1:21" ht="12.6" customHeight="1">
      <c r="A25" s="77">
        <v>13</v>
      </c>
      <c r="B25" s="76"/>
      <c r="C25" s="77"/>
      <c r="D25" s="77"/>
      <c r="E25" s="77"/>
      <c r="F25" s="77"/>
      <c r="G25" s="303"/>
      <c r="H25" s="77"/>
      <c r="I25" s="77"/>
      <c r="J25" s="77"/>
      <c r="K25" s="77"/>
      <c r="L25" s="77"/>
      <c r="M25" s="77"/>
      <c r="N25" s="77"/>
      <c r="O25" s="77"/>
      <c r="P25" s="77"/>
      <c r="Q25" s="77"/>
      <c r="R25" s="296"/>
      <c r="S25" s="77"/>
      <c r="T25" s="77"/>
      <c r="U25" s="76"/>
    </row>
    <row r="26" spans="1:21">
      <c r="A26" s="77">
        <v>14</v>
      </c>
      <c r="B26" s="76"/>
      <c r="C26" s="77"/>
      <c r="D26" s="77"/>
      <c r="E26" s="77"/>
      <c r="F26" s="77"/>
      <c r="G26" s="303"/>
      <c r="H26" s="77"/>
      <c r="I26" s="77"/>
      <c r="J26" s="77"/>
      <c r="K26" s="77"/>
      <c r="L26" s="77"/>
      <c r="M26" s="77"/>
      <c r="N26" s="77"/>
      <c r="O26" s="77"/>
      <c r="P26" s="77"/>
      <c r="Q26" s="77"/>
      <c r="R26" s="296"/>
      <c r="S26" s="77"/>
      <c r="T26" s="77"/>
      <c r="U26" s="76"/>
    </row>
    <row r="27" spans="1:21">
      <c r="A27" s="77">
        <v>15</v>
      </c>
      <c r="B27" s="76"/>
      <c r="C27" s="77"/>
      <c r="D27" s="77"/>
      <c r="E27" s="77"/>
      <c r="F27" s="77"/>
      <c r="G27" s="303"/>
      <c r="H27" s="77"/>
      <c r="I27" s="77"/>
      <c r="J27" s="77"/>
      <c r="K27" s="77"/>
      <c r="L27" s="77"/>
      <c r="M27" s="77"/>
      <c r="N27" s="77"/>
      <c r="O27" s="77"/>
      <c r="P27" s="77"/>
      <c r="Q27" s="77"/>
      <c r="R27" s="296"/>
      <c r="S27" s="77"/>
      <c r="T27" s="77"/>
      <c r="U27" s="76"/>
    </row>
    <row r="28" spans="1:21">
      <c r="A28" s="77">
        <v>16</v>
      </c>
      <c r="B28" s="76"/>
      <c r="C28" s="77"/>
      <c r="D28" s="77"/>
      <c r="E28" s="77"/>
      <c r="F28" s="77"/>
      <c r="G28" s="303"/>
      <c r="H28" s="77"/>
      <c r="I28" s="77"/>
      <c r="J28" s="77"/>
      <c r="K28" s="77"/>
      <c r="L28" s="77"/>
      <c r="M28" s="77"/>
      <c r="N28" s="77"/>
      <c r="O28" s="77"/>
      <c r="P28" s="77"/>
      <c r="Q28" s="77"/>
      <c r="R28" s="296"/>
      <c r="S28" s="77"/>
      <c r="T28" s="77"/>
      <c r="U28" s="76"/>
    </row>
    <row r="29" spans="1:21">
      <c r="A29" s="77">
        <v>17</v>
      </c>
      <c r="B29" s="76"/>
      <c r="C29" s="77"/>
      <c r="D29" s="77"/>
      <c r="E29" s="77"/>
      <c r="F29" s="77"/>
      <c r="G29" s="303"/>
      <c r="H29" s="77"/>
      <c r="I29" s="77"/>
      <c r="J29" s="77"/>
      <c r="K29" s="77"/>
      <c r="L29" s="77"/>
      <c r="M29" s="77"/>
      <c r="N29" s="77"/>
      <c r="O29" s="77"/>
      <c r="P29" s="77"/>
      <c r="Q29" s="77"/>
      <c r="R29" s="296"/>
      <c r="S29" s="77"/>
      <c r="T29" s="77"/>
      <c r="U29" s="76"/>
    </row>
    <row r="30" spans="1:21">
      <c r="A30" s="77">
        <v>18</v>
      </c>
      <c r="B30" s="76"/>
      <c r="C30" s="77"/>
      <c r="D30" s="77"/>
      <c r="E30" s="77"/>
      <c r="F30" s="77"/>
      <c r="G30" s="303"/>
      <c r="H30" s="77"/>
      <c r="I30" s="77"/>
      <c r="J30" s="77"/>
      <c r="K30" s="77"/>
      <c r="L30" s="77"/>
      <c r="M30" s="77"/>
      <c r="N30" s="77"/>
      <c r="O30" s="77"/>
      <c r="P30" s="77"/>
      <c r="Q30" s="77"/>
      <c r="R30" s="296"/>
      <c r="S30" s="77"/>
      <c r="T30" s="77"/>
      <c r="U30" s="76"/>
    </row>
    <row r="31" spans="1:21">
      <c r="A31" s="77">
        <v>19</v>
      </c>
      <c r="B31" s="76"/>
      <c r="C31" s="77"/>
      <c r="D31" s="77"/>
      <c r="E31" s="77"/>
      <c r="F31" s="77"/>
      <c r="G31" s="303"/>
      <c r="H31" s="77"/>
      <c r="I31" s="77"/>
      <c r="J31" s="77"/>
      <c r="K31" s="77"/>
      <c r="L31" s="77"/>
      <c r="M31" s="77"/>
      <c r="N31" s="77"/>
      <c r="O31" s="77"/>
      <c r="P31" s="77"/>
      <c r="Q31" s="77"/>
      <c r="R31" s="296"/>
      <c r="S31" s="77"/>
      <c r="T31" s="77"/>
      <c r="U31" s="76"/>
    </row>
    <row r="32" spans="1:21">
      <c r="A32" s="77">
        <v>20</v>
      </c>
      <c r="B32" s="76"/>
      <c r="C32" s="79"/>
      <c r="D32" s="77"/>
      <c r="E32" s="77"/>
      <c r="F32" s="77"/>
      <c r="G32" s="303"/>
      <c r="H32" s="77"/>
      <c r="I32" s="77"/>
      <c r="J32" s="77"/>
      <c r="K32" s="79"/>
      <c r="L32" s="77"/>
      <c r="M32" s="77"/>
      <c r="N32" s="77"/>
      <c r="O32" s="77"/>
      <c r="P32" s="77"/>
      <c r="Q32" s="77"/>
      <c r="R32" s="296"/>
      <c r="S32" s="77"/>
      <c r="T32" s="77"/>
      <c r="U32" s="76"/>
    </row>
    <row r="33" spans="1:18">
      <c r="A33" s="79" t="s">
        <v>1192</v>
      </c>
      <c r="R33" s="296"/>
    </row>
  </sheetData>
  <autoFilter ref="A2:K2" xr:uid="{B79FBC95-3F8B-4DDA-AEE9-9F6212CA1016}"/>
  <mergeCells count="1">
    <mergeCell ref="F9:J9"/>
  </mergeCells>
  <phoneticPr fontId="6" type="noConversion"/>
  <dataValidations count="4">
    <dataValidation type="list" allowBlank="1" showInputMessage="1" showErrorMessage="1" sqref="R12:R33" xr:uid="{A313FD4E-E8E2-4705-AE28-6A634F0FEF9C}">
      <formula1>$X$10:$X$12</formula1>
    </dataValidation>
    <dataValidation type="list" allowBlank="1" showInputMessage="1" showErrorMessage="1" sqref="N11:N31" xr:uid="{D3E44D6E-75E8-4891-A5C3-12647E7779C8}">
      <formula1>$X$1:$X$3</formula1>
    </dataValidation>
    <dataValidation type="list" allowBlank="1" showInputMessage="1" showErrorMessage="1" sqref="P11:P31" xr:uid="{6C339A0C-7348-4B0B-B390-2FA0222CB22A}">
      <formula1>$V$2:$V$5</formula1>
    </dataValidation>
    <dataValidation type="list" allowBlank="1" showInputMessage="1" showErrorMessage="1" sqref="R11" xr:uid="{E4131269-165E-4AA8-B31C-E258ADC8BEDE}">
      <formula1>$X$10:$X$10</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18008-8CD8-4146-91C0-CA43BBAC2626}">
  <dimension ref="A1:G55"/>
  <sheetViews>
    <sheetView view="pageBreakPreview" topLeftCell="A16" zoomScaleNormal="100" zoomScaleSheetLayoutView="100" workbookViewId="0">
      <selection activeCell="D19" sqref="D19"/>
    </sheetView>
  </sheetViews>
  <sheetFormatPr defaultColWidth="9.42578125" defaultRowHeight="14.1"/>
  <cols>
    <col min="1" max="1" width="30.5703125" style="32" customWidth="1"/>
    <col min="2" max="2" width="36.42578125" style="32" customWidth="1"/>
    <col min="3" max="3" width="13.42578125" style="32" customWidth="1"/>
    <col min="4" max="6" width="9.42578125" style="32"/>
    <col min="7" max="7" width="12.140625" style="32" customWidth="1"/>
    <col min="8" max="8" width="51.42578125" style="32" customWidth="1"/>
    <col min="9" max="16384" width="9.42578125" style="32"/>
  </cols>
  <sheetData>
    <row r="1" spans="1:7" ht="15">
      <c r="A1" s="80" t="s">
        <v>1193</v>
      </c>
    </row>
    <row r="2" spans="1:7">
      <c r="A2" s="316" t="s">
        <v>1194</v>
      </c>
      <c r="B2" s="316" t="s">
        <v>1195</v>
      </c>
    </row>
    <row r="3" spans="1:7">
      <c r="A3" s="316" t="s">
        <v>1196</v>
      </c>
      <c r="B3" s="316" t="s">
        <v>1197</v>
      </c>
    </row>
    <row r="4" spans="1:7" ht="50.45">
      <c r="A4" s="316" t="s">
        <v>1198</v>
      </c>
      <c r="B4" s="317" t="s">
        <v>1199</v>
      </c>
    </row>
    <row r="5" spans="1:7">
      <c r="A5" s="316" t="s">
        <v>1200</v>
      </c>
      <c r="B5" s="526">
        <v>45748</v>
      </c>
    </row>
    <row r="6" spans="1:7">
      <c r="A6" s="527" t="s">
        <v>1201</v>
      </c>
    </row>
    <row r="7" spans="1:7">
      <c r="A7" s="527" t="s">
        <v>1202</v>
      </c>
      <c r="B7" s="528" t="s">
        <v>1203</v>
      </c>
      <c r="E7" s="529"/>
      <c r="G7" s="529"/>
    </row>
    <row r="8" spans="1:7">
      <c r="B8" s="528" t="s">
        <v>1204</v>
      </c>
      <c r="E8" s="529"/>
      <c r="G8" s="529"/>
    </row>
    <row r="9" spans="1:7">
      <c r="B9" s="528" t="s">
        <v>1205</v>
      </c>
      <c r="E9" s="529"/>
      <c r="G9" s="529"/>
    </row>
    <row r="10" spans="1:7">
      <c r="B10" s="528" t="s">
        <v>1206</v>
      </c>
      <c r="E10" s="529"/>
      <c r="G10" s="529"/>
    </row>
    <row r="11" spans="1:7">
      <c r="B11" s="528" t="s">
        <v>1207</v>
      </c>
      <c r="E11" s="529"/>
      <c r="G11" s="529"/>
    </row>
    <row r="12" spans="1:7">
      <c r="B12" s="528"/>
      <c r="E12" s="529"/>
      <c r="G12" s="529"/>
    </row>
    <row r="13" spans="1:7">
      <c r="A13" s="72" t="s">
        <v>1208</v>
      </c>
      <c r="B13" s="528" t="s">
        <v>1209</v>
      </c>
      <c r="E13" s="529"/>
      <c r="G13" s="529"/>
    </row>
    <row r="14" spans="1:7">
      <c r="A14" s="72" t="s">
        <v>1210</v>
      </c>
      <c r="B14" s="528" t="s">
        <v>1211</v>
      </c>
      <c r="E14" s="529"/>
      <c r="G14" s="529"/>
    </row>
    <row r="15" spans="1:7">
      <c r="A15" s="72" t="s">
        <v>1212</v>
      </c>
      <c r="B15" s="528" t="s">
        <v>1213</v>
      </c>
      <c r="E15" s="529"/>
      <c r="G15" s="529"/>
    </row>
    <row r="16" spans="1:7">
      <c r="E16" s="529"/>
      <c r="G16" s="529"/>
    </row>
    <row r="17" spans="1:7">
      <c r="A17" s="636" t="s">
        <v>1214</v>
      </c>
      <c r="B17" s="637"/>
      <c r="C17" s="530" t="s">
        <v>20</v>
      </c>
      <c r="D17" s="530" t="s">
        <v>24</v>
      </c>
      <c r="E17" s="530" t="s">
        <v>28</v>
      </c>
      <c r="F17" s="530" t="s">
        <v>29</v>
      </c>
      <c r="G17" s="530" t="s">
        <v>30</v>
      </c>
    </row>
    <row r="18" spans="1:7">
      <c r="A18" s="531" t="s">
        <v>111</v>
      </c>
      <c r="B18" s="531" t="s">
        <v>1215</v>
      </c>
      <c r="C18" s="532">
        <v>181</v>
      </c>
      <c r="D18" s="532">
        <v>139</v>
      </c>
      <c r="E18" s="532"/>
      <c r="F18" s="532"/>
      <c r="G18" s="532"/>
    </row>
    <row r="19" spans="1:7">
      <c r="A19" s="533"/>
      <c r="B19" s="531" t="s">
        <v>1216</v>
      </c>
      <c r="C19" s="532">
        <v>9</v>
      </c>
      <c r="D19" s="532">
        <v>8</v>
      </c>
      <c r="E19" s="532"/>
      <c r="F19" s="532"/>
      <c r="G19" s="532"/>
    </row>
    <row r="20" spans="1:7">
      <c r="E20" s="529"/>
      <c r="G20" s="529"/>
    </row>
    <row r="21" spans="1:7">
      <c r="A21" s="531" t="s">
        <v>1217</v>
      </c>
      <c r="E21" s="529"/>
      <c r="G21" s="529"/>
    </row>
    <row r="22" spans="1:7" ht="25.5">
      <c r="A22" s="531" t="s">
        <v>1218</v>
      </c>
      <c r="B22" s="531" t="s">
        <v>1219</v>
      </c>
      <c r="C22" s="534" t="s">
        <v>1220</v>
      </c>
      <c r="E22" s="529"/>
      <c r="G22" s="529"/>
    </row>
    <row r="23" spans="1:7" ht="38.1">
      <c r="A23" s="317" t="s">
        <v>1221</v>
      </c>
      <c r="B23" s="535" t="s">
        <v>1222</v>
      </c>
      <c r="C23" s="535" t="s">
        <v>1223</v>
      </c>
    </row>
    <row r="24" spans="1:7" ht="38.1">
      <c r="A24" s="317" t="s">
        <v>1224</v>
      </c>
      <c r="B24" s="535" t="s">
        <v>1225</v>
      </c>
      <c r="C24" s="535" t="s">
        <v>1223</v>
      </c>
    </row>
    <row r="25" spans="1:7" ht="42">
      <c r="A25" s="317" t="s">
        <v>1226</v>
      </c>
      <c r="B25" s="535" t="s">
        <v>1227</v>
      </c>
      <c r="C25" s="535" t="s">
        <v>1228</v>
      </c>
    </row>
    <row r="26" spans="1:7">
      <c r="A26" s="317" t="s">
        <v>1229</v>
      </c>
      <c r="B26" s="535" t="s">
        <v>1230</v>
      </c>
      <c r="C26" s="535" t="s">
        <v>1228</v>
      </c>
    </row>
    <row r="27" spans="1:7" ht="50.45">
      <c r="A27" s="317" t="s">
        <v>1231</v>
      </c>
      <c r="B27" s="535" t="s">
        <v>1232</v>
      </c>
      <c r="C27" s="535" t="s">
        <v>1223</v>
      </c>
    </row>
    <row r="28" spans="1:7" ht="38.1">
      <c r="A28" s="317" t="s">
        <v>1233</v>
      </c>
      <c r="B28" s="535" t="s">
        <v>1234</v>
      </c>
      <c r="C28" s="535" t="s">
        <v>1223</v>
      </c>
    </row>
    <row r="29" spans="1:7">
      <c r="A29" s="317" t="s">
        <v>1235</v>
      </c>
      <c r="B29" s="535" t="s">
        <v>1236</v>
      </c>
      <c r="C29" s="535" t="s">
        <v>1223</v>
      </c>
    </row>
    <row r="30" spans="1:7" ht="27.95">
      <c r="A30" s="317" t="s">
        <v>1237</v>
      </c>
      <c r="B30" s="535" t="s">
        <v>1238</v>
      </c>
      <c r="C30" s="535" t="s">
        <v>1223</v>
      </c>
    </row>
    <row r="31" spans="1:7">
      <c r="B31" s="536" t="s">
        <v>1239</v>
      </c>
      <c r="C31" s="537" t="s">
        <v>1240</v>
      </c>
      <c r="E31" s="538"/>
    </row>
    <row r="32" spans="1:7">
      <c r="A32" s="528"/>
      <c r="C32" s="528"/>
      <c r="D32" s="528"/>
      <c r="E32" s="528"/>
      <c r="F32" s="528"/>
    </row>
    <row r="33" spans="1:6">
      <c r="A33" s="531" t="s">
        <v>1210</v>
      </c>
    </row>
    <row r="34" spans="1:6">
      <c r="A34" s="531" t="s">
        <v>1241</v>
      </c>
      <c r="B34" s="531" t="s">
        <v>1242</v>
      </c>
      <c r="C34" s="531" t="s">
        <v>20</v>
      </c>
      <c r="D34" s="531" t="s">
        <v>1243</v>
      </c>
      <c r="E34" s="531" t="s">
        <v>979</v>
      </c>
    </row>
    <row r="35" spans="1:6">
      <c r="A35" s="32" t="s">
        <v>1244</v>
      </c>
      <c r="B35" s="532">
        <v>139</v>
      </c>
      <c r="C35" s="32">
        <f>ROUNDUP((SQRT(B35)),0)</f>
        <v>12</v>
      </c>
      <c r="D35" s="32">
        <f>ROUNDUP((0.6*SQRT(B35)),0)</f>
        <v>8</v>
      </c>
      <c r="E35" s="32">
        <f>ROUNDUP((SQRT(B35)),0)</f>
        <v>12</v>
      </c>
      <c r="F35" s="81" t="s">
        <v>1245</v>
      </c>
    </row>
    <row r="36" spans="1:6">
      <c r="A36" s="32" t="s">
        <v>1246</v>
      </c>
      <c r="B36" s="532"/>
      <c r="C36" s="32">
        <f>ROUNDUP((SQRT(B36)),0)</f>
        <v>0</v>
      </c>
      <c r="D36" s="32">
        <f>ROUNDUP((0.6*SQRT(B36)),0)</f>
        <v>0</v>
      </c>
      <c r="E36" s="32">
        <f>ROUNDUP((SQRT(B36)),0)</f>
        <v>0</v>
      </c>
    </row>
    <row r="37" spans="1:6">
      <c r="A37" s="32" t="s">
        <v>1247</v>
      </c>
      <c r="B37" s="532"/>
      <c r="C37" s="32">
        <f>ROUNDUP((0.3*(B37)),0)</f>
        <v>0</v>
      </c>
      <c r="D37" s="32">
        <f>ROUNDUP((0.8*SQRT(B37)),0)</f>
        <v>0</v>
      </c>
      <c r="E37" s="32">
        <f>ROUNDUP((0.3*(B37)),0)</f>
        <v>0</v>
      </c>
    </row>
    <row r="38" spans="1:6">
      <c r="B38" s="532"/>
      <c r="F38" s="601"/>
    </row>
    <row r="39" spans="1:6">
      <c r="A39" s="531" t="s">
        <v>1248</v>
      </c>
      <c r="B39" s="531"/>
      <c r="C39" s="531"/>
      <c r="D39" s="531"/>
      <c r="E39" s="531"/>
      <c r="F39" s="635"/>
    </row>
    <row r="40" spans="1:6">
      <c r="A40" s="32" t="s">
        <v>1244</v>
      </c>
      <c r="B40" s="532"/>
      <c r="C40" s="32">
        <f>ROUNDUP((SQRT(B40)),0)</f>
        <v>0</v>
      </c>
      <c r="D40" s="32">
        <f>ROUNDUP((0.6*SQRT(B40)),0)</f>
        <v>0</v>
      </c>
      <c r="E40" s="32">
        <f>ROUNDUP((SQRT(B40)),0)</f>
        <v>0</v>
      </c>
      <c r="F40" s="81" t="s">
        <v>1245</v>
      </c>
    </row>
    <row r="41" spans="1:6">
      <c r="A41" s="32" t="s">
        <v>1246</v>
      </c>
      <c r="B41" s="532"/>
      <c r="C41" s="32">
        <f>ROUNDUP((SQRT(B41)),0)</f>
        <v>0</v>
      </c>
      <c r="D41" s="32">
        <f>ROUNDUP((0.6*SQRT(B41)),0)</f>
        <v>0</v>
      </c>
      <c r="E41" s="32">
        <f>ROUNDUP((SQRT(B41)),0)</f>
        <v>0</v>
      </c>
    </row>
    <row r="42" spans="1:6">
      <c r="A42" s="32" t="s">
        <v>1247</v>
      </c>
      <c r="B42" s="532"/>
      <c r="C42" s="32">
        <f>ROUNDUP((0.3*(B42)),0)</f>
        <v>0</v>
      </c>
      <c r="D42" s="32">
        <f>ROUNDUP((0.8*SQRT(B42)),0)</f>
        <v>0</v>
      </c>
      <c r="E42" s="32">
        <f>ROUNDUP((0.3*(B42)),0)</f>
        <v>0</v>
      </c>
    </row>
    <row r="44" spans="1:6">
      <c r="A44" s="531" t="s">
        <v>1212</v>
      </c>
      <c r="D44" s="527"/>
    </row>
    <row r="45" spans="1:6">
      <c r="A45" s="531" t="s">
        <v>1249</v>
      </c>
      <c r="B45" s="527"/>
    </row>
    <row r="46" spans="1:6">
      <c r="A46" s="32" t="s">
        <v>1250</v>
      </c>
      <c r="B46" s="528"/>
      <c r="E46" s="538"/>
    </row>
    <row r="47" spans="1:6" ht="16.5" customHeight="1">
      <c r="A47" s="32" t="s">
        <v>1251</v>
      </c>
      <c r="B47" s="528"/>
      <c r="C47" s="528"/>
      <c r="D47" s="528"/>
      <c r="E47" s="528"/>
      <c r="F47" s="528"/>
    </row>
    <row r="48" spans="1:6">
      <c r="A48" s="32" t="s">
        <v>1252</v>
      </c>
    </row>
    <row r="49" spans="1:1">
      <c r="A49" s="32" t="s">
        <v>1253</v>
      </c>
    </row>
    <row r="50" spans="1:1">
      <c r="A50" s="32" t="s">
        <v>1254</v>
      </c>
    </row>
    <row r="51" spans="1:1">
      <c r="A51" s="32" t="s">
        <v>1255</v>
      </c>
    </row>
    <row r="52" spans="1:1">
      <c r="A52" s="32" t="s">
        <v>1256</v>
      </c>
    </row>
    <row r="53" spans="1:1">
      <c r="A53" s="32" t="s">
        <v>1257</v>
      </c>
    </row>
    <row r="54" spans="1:1">
      <c r="A54" s="32" t="s">
        <v>1258</v>
      </c>
    </row>
    <row r="55" spans="1:1">
      <c r="A55" s="32" t="s">
        <v>1259</v>
      </c>
    </row>
  </sheetData>
  <mergeCells count="2">
    <mergeCell ref="A17:B17"/>
    <mergeCell ref="F38:F3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EF11-CB05-4EAD-933D-062C4A7BA6BF}">
  <dimension ref="A1:B43"/>
  <sheetViews>
    <sheetView view="pageBreakPreview" zoomScaleNormal="100" zoomScaleSheetLayoutView="100" workbookViewId="0">
      <selection activeCell="B27" sqref="B27"/>
    </sheetView>
  </sheetViews>
  <sheetFormatPr defaultColWidth="9" defaultRowHeight="12.6"/>
  <cols>
    <col min="1" max="1" width="40.42578125" style="39" customWidth="1"/>
    <col min="2" max="2" width="46.42578125" style="39" customWidth="1"/>
    <col min="3" max="16384" width="9" style="33"/>
  </cols>
  <sheetData>
    <row r="1" spans="1:2" ht="163.5" customHeight="1">
      <c r="A1" s="82"/>
      <c r="B1" s="31" t="s">
        <v>1260</v>
      </c>
    </row>
    <row r="2" spans="1:2" ht="14.1">
      <c r="A2" s="83" t="s">
        <v>1261</v>
      </c>
      <c r="B2" s="84"/>
    </row>
    <row r="3" spans="1:2" ht="14.1">
      <c r="A3" s="85" t="s">
        <v>1262</v>
      </c>
      <c r="B3" s="86" t="str">
        <f>Cover!D3</f>
        <v>Foraois Growth Ltd</v>
      </c>
    </row>
    <row r="4" spans="1:2" ht="14.1">
      <c r="A4" s="85" t="s">
        <v>1263</v>
      </c>
      <c r="B4" s="86" t="str">
        <f>Cover!D8</f>
        <v>SA-PEFC-FM-007488</v>
      </c>
    </row>
    <row r="5" spans="1:2" ht="14.1">
      <c r="A5" s="85" t="s">
        <v>80</v>
      </c>
      <c r="B5" s="86" t="str">
        <f>'1 Basic info'!C16</f>
        <v>Ireland</v>
      </c>
    </row>
    <row r="6" spans="1:2" ht="14.1">
      <c r="A6" s="85" t="s">
        <v>1264</v>
      </c>
      <c r="B6" s="86" t="s">
        <v>1265</v>
      </c>
    </row>
    <row r="7" spans="1:2" ht="14.1">
      <c r="A7" s="85" t="s">
        <v>1266</v>
      </c>
      <c r="B7" s="539">
        <f>'1 Basic info'!C57</f>
        <v>3381.36</v>
      </c>
    </row>
    <row r="8" spans="1:2" ht="14.1">
      <c r="A8" s="87" t="s">
        <v>1267</v>
      </c>
      <c r="B8" s="541" t="s">
        <v>102</v>
      </c>
    </row>
    <row r="9" spans="1:2" ht="14.1">
      <c r="A9" s="48"/>
      <c r="B9" s="48"/>
    </row>
    <row r="10" spans="1:2" ht="14.1">
      <c r="A10" s="88" t="s">
        <v>1268</v>
      </c>
      <c r="B10" s="89"/>
    </row>
    <row r="11" spans="1:2" ht="14.1">
      <c r="A11" s="90" t="s">
        <v>1269</v>
      </c>
      <c r="B11" s="91" t="s">
        <v>24</v>
      </c>
    </row>
    <row r="12" spans="1:2" ht="14.1">
      <c r="A12" s="90" t="s">
        <v>1270</v>
      </c>
      <c r="B12" s="91" t="s">
        <v>22</v>
      </c>
    </row>
    <row r="13" spans="1:2" ht="14.1">
      <c r="A13" s="90" t="s">
        <v>1271</v>
      </c>
      <c r="B13" s="91" t="s">
        <v>27</v>
      </c>
    </row>
    <row r="14" spans="1:2" ht="27.95">
      <c r="A14" s="92" t="s">
        <v>1272</v>
      </c>
      <c r="B14" s="93" t="s">
        <v>27</v>
      </c>
    </row>
    <row r="15" spans="1:2" ht="14.1">
      <c r="A15" s="48"/>
      <c r="B15" s="48"/>
    </row>
    <row r="16" spans="1:2" s="48" customFormat="1" ht="14.1">
      <c r="A16" s="88" t="s">
        <v>1273</v>
      </c>
      <c r="B16" s="553"/>
    </row>
    <row r="17" spans="1:2" s="48" customFormat="1" ht="14.1">
      <c r="A17" s="90" t="s">
        <v>1274</v>
      </c>
      <c r="B17" s="554" t="s">
        <v>559</v>
      </c>
    </row>
    <row r="18" spans="1:2" s="48" customFormat="1" ht="14.1">
      <c r="A18" s="90" t="s">
        <v>1275</v>
      </c>
      <c r="B18" s="554">
        <v>1</v>
      </c>
    </row>
    <row r="19" spans="1:2" s="48" customFormat="1" ht="14.1">
      <c r="A19" s="90" t="s">
        <v>1276</v>
      </c>
      <c r="B19" s="554">
        <v>0</v>
      </c>
    </row>
    <row r="20" spans="1:2" s="48" customFormat="1" ht="14.1">
      <c r="A20" s="90" t="s">
        <v>1277</v>
      </c>
      <c r="B20" s="554">
        <v>0</v>
      </c>
    </row>
    <row r="21" spans="1:2" s="48" customFormat="1" ht="14.1">
      <c r="A21" s="90" t="s">
        <v>1278</v>
      </c>
      <c r="B21" s="554" t="s">
        <v>395</v>
      </c>
    </row>
    <row r="22" spans="1:2" s="48" customFormat="1" ht="14.1">
      <c r="A22" s="94" t="s">
        <v>1279</v>
      </c>
      <c r="B22" s="555" t="s">
        <v>1280</v>
      </c>
    </row>
    <row r="23" spans="1:2" s="48" customFormat="1" ht="14.1"/>
    <row r="24" spans="1:2" s="48" customFormat="1" ht="14.1">
      <c r="A24" s="83" t="s">
        <v>1281</v>
      </c>
      <c r="B24" s="95"/>
    </row>
    <row r="25" spans="1:2" s="48" customFormat="1" ht="42">
      <c r="A25" s="602" t="s">
        <v>1282</v>
      </c>
      <c r="B25" s="96" t="s">
        <v>1283</v>
      </c>
    </row>
    <row r="26" spans="1:2" s="48" customFormat="1" ht="14.1">
      <c r="A26" s="603"/>
      <c r="B26" s="96"/>
    </row>
    <row r="27" spans="1:2" s="48" customFormat="1" ht="14.1">
      <c r="A27" s="85"/>
      <c r="B27" s="97"/>
    </row>
    <row r="28" spans="1:2" s="48" customFormat="1" ht="14.1">
      <c r="A28" s="87" t="s">
        <v>1284</v>
      </c>
      <c r="B28" s="556">
        <v>45925</v>
      </c>
    </row>
    <row r="29" spans="1:2" s="48" customFormat="1" ht="14.1">
      <c r="B29" s="52"/>
    </row>
    <row r="30" spans="1:2" s="48" customFormat="1" ht="14.1">
      <c r="A30" s="83" t="s">
        <v>1285</v>
      </c>
      <c r="B30" s="95"/>
    </row>
    <row r="31" spans="1:2" s="39" customFormat="1" ht="14.1">
      <c r="A31" s="603" t="s">
        <v>1286</v>
      </c>
      <c r="B31" s="96" t="s">
        <v>1287</v>
      </c>
    </row>
    <row r="32" spans="1:2" s="39" customFormat="1" ht="14.1">
      <c r="A32" s="603"/>
      <c r="B32" s="48"/>
    </row>
    <row r="33" spans="1:2" s="39" customFormat="1" ht="14.1">
      <c r="A33" s="603"/>
      <c r="B33" s="244"/>
    </row>
    <row r="34" spans="1:2" s="39" customFormat="1" ht="14.1">
      <c r="A34" s="85" t="s">
        <v>1262</v>
      </c>
      <c r="B34" s="48" t="str">
        <f>B14</f>
        <v>Antonia Dunwoody</v>
      </c>
    </row>
    <row r="35" spans="1:2" s="39" customFormat="1" ht="27.95">
      <c r="A35" s="50" t="s">
        <v>1288</v>
      </c>
      <c r="B35" s="304" t="s">
        <v>27</v>
      </c>
    </row>
    <row r="36" spans="1:2" ht="14.1">
      <c r="A36" s="87" t="s">
        <v>1284</v>
      </c>
      <c r="B36" s="557">
        <v>45925</v>
      </c>
    </row>
    <row r="37" spans="1:2" s="99" customFormat="1" ht="10.5" customHeight="1">
      <c r="A37" s="48"/>
      <c r="B37" s="48"/>
    </row>
    <row r="38" spans="1:2" s="99" customFormat="1" ht="10.5" customHeight="1">
      <c r="A38" s="604" t="s">
        <v>1289</v>
      </c>
      <c r="B38" s="604"/>
    </row>
    <row r="39" spans="1:2" s="99" customFormat="1" ht="10.5">
      <c r="A39" s="565" t="s">
        <v>34</v>
      </c>
      <c r="B39" s="565"/>
    </row>
    <row r="40" spans="1:2" s="99" customFormat="1" ht="10.5">
      <c r="A40" s="565" t="s">
        <v>1290</v>
      </c>
      <c r="B40" s="565"/>
    </row>
    <row r="41" spans="1:2" s="99" customFormat="1" ht="10.5">
      <c r="A41" s="100"/>
      <c r="B41" s="100"/>
    </row>
    <row r="42" spans="1:2" s="99" customFormat="1" ht="10.5">
      <c r="A42" s="565" t="s">
        <v>36</v>
      </c>
      <c r="B42" s="565"/>
    </row>
    <row r="43" spans="1:2">
      <c r="A43" s="565" t="s">
        <v>37</v>
      </c>
      <c r="B43" s="565"/>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C43A-1D17-45ED-AFA9-8F9BC1D0EEBC}">
  <dimension ref="A1:BN110"/>
  <sheetViews>
    <sheetView view="pageBreakPreview" zoomScaleNormal="100" zoomScaleSheetLayoutView="100" workbookViewId="0">
      <selection activeCell="C26" sqref="C26"/>
    </sheetView>
  </sheetViews>
  <sheetFormatPr defaultColWidth="8" defaultRowHeight="12.6"/>
  <cols>
    <col min="1" max="1" width="23.42578125" style="104" customWidth="1"/>
    <col min="2" max="2" width="21.7109375" style="104" customWidth="1"/>
    <col min="3" max="3" width="31" style="103" customWidth="1"/>
    <col min="4" max="4" width="24.42578125" style="103" customWidth="1"/>
    <col min="5" max="12" width="8" style="103" customWidth="1"/>
    <col min="13" max="16384" width="8" style="104"/>
  </cols>
  <sheetData>
    <row r="1" spans="1:66" ht="143.25" customHeight="1">
      <c r="A1" s="272"/>
      <c r="B1" s="615" t="s">
        <v>1291</v>
      </c>
      <c r="C1" s="615"/>
      <c r="D1" s="101"/>
      <c r="E1" s="102"/>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row>
    <row r="2" spans="1:66" ht="9.75" customHeight="1">
      <c r="A2" s="105"/>
      <c r="B2" s="105"/>
      <c r="C2" s="106"/>
      <c r="D2" s="106"/>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row>
    <row r="3" spans="1:66">
      <c r="A3" s="616" t="s">
        <v>1292</v>
      </c>
      <c r="B3" s="616"/>
      <c r="C3" s="616"/>
      <c r="D3" s="616"/>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row>
    <row r="4" spans="1:66" ht="14.25" customHeight="1">
      <c r="A4" s="616"/>
      <c r="B4" s="616"/>
      <c r="C4" s="616"/>
      <c r="D4" s="616"/>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row>
    <row r="5" spans="1:66" ht="25.5" customHeight="1">
      <c r="A5" s="616" t="s">
        <v>1293</v>
      </c>
      <c r="B5" s="616"/>
      <c r="C5" s="616"/>
      <c r="D5" s="616"/>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row>
    <row r="6" spans="1:66" ht="14.1">
      <c r="A6" s="617" t="s">
        <v>1261</v>
      </c>
      <c r="B6" s="617"/>
      <c r="C6" s="617"/>
      <c r="D6" s="107"/>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row>
    <row r="7" spans="1:66" ht="14.1">
      <c r="A7" s="107" t="s">
        <v>1262</v>
      </c>
      <c r="B7" s="610" t="str">
        <f>'1 Basic info'!C11</f>
        <v>Foraois Growth Ltd</v>
      </c>
      <c r="C7" s="610"/>
      <c r="D7" s="610"/>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row>
    <row r="8" spans="1:66" ht="14.1">
      <c r="A8" s="107" t="s">
        <v>1294</v>
      </c>
      <c r="B8" s="610" t="str">
        <f>'1 Basic info'!C15</f>
        <v>Enterprise House,
Marina Commercial Park,
Cork, T12 X4YW</v>
      </c>
      <c r="C8" s="610"/>
      <c r="D8" s="610"/>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row>
    <row r="9" spans="1:66" ht="14.1">
      <c r="A9" s="107" t="s">
        <v>80</v>
      </c>
      <c r="B9" s="108" t="str">
        <f>'1 Basic info'!C16</f>
        <v>Ireland</v>
      </c>
      <c r="C9" s="108"/>
      <c r="D9" s="108"/>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row>
    <row r="10" spans="1:66" ht="14.1">
      <c r="A10" s="107" t="s">
        <v>1263</v>
      </c>
      <c r="B10" s="610" t="str">
        <f>Cover!D8</f>
        <v>SA-PEFC-FM-007488</v>
      </c>
      <c r="C10" s="610"/>
      <c r="D10" s="108"/>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row>
    <row r="11" spans="1:66" ht="14.1">
      <c r="A11" s="107" t="s">
        <v>105</v>
      </c>
      <c r="B11" s="610" t="str">
        <f>'1 Basic info'!C25</f>
        <v>Single</v>
      </c>
      <c r="C11" s="610"/>
      <c r="D11" s="108"/>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row>
    <row r="12" spans="1:66" ht="14.1">
      <c r="A12" s="107" t="s">
        <v>1295</v>
      </c>
      <c r="B12" s="109">
        <f>Cover!D10</f>
        <v>45638</v>
      </c>
      <c r="C12" s="108" t="s">
        <v>1296</v>
      </c>
      <c r="D12" s="109">
        <f>Cover!D11</f>
        <v>47463</v>
      </c>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row>
    <row r="13" spans="1:66" ht="9.75" customHeight="1">
      <c r="A13" s="107"/>
      <c r="B13" s="108"/>
      <c r="C13" s="110"/>
      <c r="D13" s="108"/>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row>
    <row r="14" spans="1:66" ht="18" customHeight="1">
      <c r="A14" s="617" t="s">
        <v>1297</v>
      </c>
      <c r="B14" s="617"/>
      <c r="C14" s="617"/>
      <c r="D14" s="617"/>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row>
    <row r="15" spans="1:66" s="114" customFormat="1" ht="14.1">
      <c r="A15" s="111" t="s">
        <v>1298</v>
      </c>
      <c r="B15" s="112" t="s">
        <v>1299</v>
      </c>
      <c r="C15" s="112" t="s">
        <v>1300</v>
      </c>
      <c r="D15" s="112" t="s">
        <v>1301</v>
      </c>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row>
    <row r="16" spans="1:66" s="117" customFormat="1" ht="42">
      <c r="A16" s="558" t="s">
        <v>1302</v>
      </c>
      <c r="B16" s="558" t="s">
        <v>1303</v>
      </c>
      <c r="C16" s="559" t="s">
        <v>1304</v>
      </c>
      <c r="D16" s="540" t="s">
        <v>1305</v>
      </c>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row>
    <row r="17" spans="1:66" s="117" customFormat="1" ht="27.95">
      <c r="A17" s="558" t="s">
        <v>1302</v>
      </c>
      <c r="B17" s="558" t="s">
        <v>1306</v>
      </c>
      <c r="C17" s="558" t="s">
        <v>1307</v>
      </c>
      <c r="D17" s="540" t="s">
        <v>1305</v>
      </c>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row>
    <row r="18" spans="1:66" s="117" customFormat="1">
      <c r="A18" s="115"/>
      <c r="B18" s="115"/>
      <c r="C18" s="115"/>
      <c r="D18" s="115"/>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row>
    <row r="19" spans="1:66" s="117" customFormat="1">
      <c r="A19" s="115"/>
      <c r="B19" s="115"/>
      <c r="C19" s="115"/>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row>
    <row r="20" spans="1:66">
      <c r="A20" s="118"/>
      <c r="B20" s="118"/>
      <c r="C20" s="118"/>
      <c r="D20" s="118"/>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row>
    <row r="21" spans="1:66">
      <c r="A21" s="118"/>
      <c r="B21" s="118"/>
      <c r="C21" s="118"/>
      <c r="D21" s="118"/>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row>
    <row r="22" spans="1:66">
      <c r="A22" s="118"/>
      <c r="B22" s="118"/>
      <c r="C22" s="118"/>
      <c r="D22" s="118"/>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row>
    <row r="23" spans="1:66">
      <c r="A23" s="118"/>
      <c r="B23" s="118"/>
      <c r="C23" s="118"/>
      <c r="D23" s="118"/>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row>
    <row r="24" spans="1:66" ht="17.25" customHeight="1">
      <c r="A24" s="118"/>
      <c r="B24" s="118"/>
      <c r="C24" s="118"/>
      <c r="D24" s="118"/>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row>
    <row r="25" spans="1:66" ht="15" customHeight="1">
      <c r="A25" s="118"/>
      <c r="B25" s="119"/>
      <c r="C25" s="118"/>
      <c r="D25" s="119"/>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row>
    <row r="26" spans="1:66" ht="14.1">
      <c r="A26" s="108"/>
      <c r="B26" s="120"/>
      <c r="C26" s="108"/>
      <c r="D26" s="120"/>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row>
    <row r="27" spans="1:66" ht="14.1">
      <c r="A27" s="121" t="s">
        <v>1285</v>
      </c>
      <c r="B27" s="122"/>
      <c r="C27" s="123"/>
      <c r="D27" s="124"/>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row>
    <row r="28" spans="1:66" ht="15.75" customHeight="1">
      <c r="A28" s="609" t="s">
        <v>1308</v>
      </c>
      <c r="B28" s="610"/>
      <c r="C28" s="611"/>
      <c r="D28" s="612"/>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row>
    <row r="29" spans="1:66" ht="26.25" hidden="1" customHeight="1">
      <c r="A29" s="609" t="s">
        <v>1309</v>
      </c>
      <c r="B29" s="610"/>
      <c r="C29" s="613"/>
      <c r="D29" s="614"/>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row>
    <row r="30" spans="1:66" ht="14.1">
      <c r="A30" s="606" t="s">
        <v>1310</v>
      </c>
      <c r="B30" s="607"/>
      <c r="C30" s="125"/>
      <c r="D30" s="126"/>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row>
    <row r="31" spans="1:66" ht="14.1">
      <c r="A31" s="107"/>
      <c r="B31" s="107"/>
      <c r="C31" s="110"/>
      <c r="D31" s="107"/>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row>
    <row r="32" spans="1:66">
      <c r="A32" s="608" t="s">
        <v>33</v>
      </c>
      <c r="B32" s="608"/>
      <c r="C32" s="608"/>
      <c r="D32" s="608"/>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row>
    <row r="33" spans="1:66">
      <c r="A33" s="605" t="s">
        <v>34</v>
      </c>
      <c r="B33" s="605"/>
      <c r="C33" s="605"/>
      <c r="D33" s="605"/>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row>
    <row r="34" spans="1:66">
      <c r="A34" s="605" t="s">
        <v>1311</v>
      </c>
      <c r="B34" s="605"/>
      <c r="C34" s="605"/>
      <c r="D34" s="605"/>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row>
    <row r="35" spans="1:66" ht="13.5" customHeight="1">
      <c r="A35" s="127"/>
      <c r="B35" s="127"/>
      <c r="C35" s="127"/>
      <c r="D35" s="127"/>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row>
    <row r="36" spans="1:66">
      <c r="A36" s="605" t="s">
        <v>36</v>
      </c>
      <c r="B36" s="605"/>
      <c r="C36" s="605"/>
      <c r="D36" s="605"/>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row>
    <row r="37" spans="1:66">
      <c r="A37" s="605" t="s">
        <v>37</v>
      </c>
      <c r="B37" s="605"/>
      <c r="C37" s="605"/>
      <c r="D37" s="605"/>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row>
    <row r="38" spans="1:66">
      <c r="A38" s="605" t="s">
        <v>1312</v>
      </c>
      <c r="B38" s="605"/>
      <c r="C38" s="605"/>
      <c r="D38" s="605"/>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row>
    <row r="39" spans="1:66">
      <c r="A39" s="103"/>
      <c r="B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row>
    <row r="40" spans="1:66">
      <c r="A40" s="103"/>
      <c r="B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row>
    <row r="41" spans="1:66">
      <c r="A41" s="103"/>
      <c r="B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row>
    <row r="42" spans="1:66">
      <c r="A42" s="103"/>
      <c r="B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row>
    <row r="43" spans="1:66" s="103" customFormat="1"/>
    <row r="44" spans="1:66" s="103" customFormat="1"/>
    <row r="45" spans="1:66" s="103" customFormat="1"/>
    <row r="46" spans="1:66" s="103" customFormat="1"/>
    <row r="47" spans="1:66" s="103" customFormat="1"/>
    <row r="48" spans="1:66" s="103" customFormat="1"/>
    <row r="49" spans="1:31" s="103" customFormat="1"/>
    <row r="50" spans="1:31" s="103" customFormat="1"/>
    <row r="51" spans="1:31" s="103" customFormat="1"/>
    <row r="52" spans="1:31" s="103" customFormat="1"/>
    <row r="53" spans="1:31" s="103" customFormat="1"/>
    <row r="54" spans="1:31" s="103" customFormat="1"/>
    <row r="55" spans="1:31" s="103" customFormat="1"/>
    <row r="56" spans="1:31" s="103" customFormat="1"/>
    <row r="57" spans="1:31" s="103" customFormat="1"/>
    <row r="58" spans="1:31" s="103" customFormat="1"/>
    <row r="59" spans="1:31" s="103" customFormat="1"/>
    <row r="60" spans="1:31" s="103" customFormat="1"/>
    <row r="61" spans="1:31" s="103" customFormat="1"/>
    <row r="62" spans="1:31">
      <c r="A62" s="103"/>
      <c r="B62" s="103"/>
      <c r="M62" s="103"/>
      <c r="N62" s="103"/>
      <c r="O62" s="103"/>
      <c r="P62" s="103"/>
      <c r="Q62" s="103"/>
      <c r="R62" s="103"/>
      <c r="S62" s="103"/>
      <c r="T62" s="103"/>
      <c r="U62" s="103"/>
      <c r="V62" s="103"/>
      <c r="W62" s="103"/>
      <c r="X62" s="103"/>
      <c r="Y62" s="103"/>
      <c r="Z62" s="103"/>
      <c r="AA62" s="103"/>
      <c r="AB62" s="103"/>
      <c r="AC62" s="103"/>
      <c r="AD62" s="103"/>
      <c r="AE62" s="103"/>
    </row>
    <row r="63" spans="1:31">
      <c r="A63" s="103"/>
      <c r="B63" s="103"/>
      <c r="M63" s="103"/>
      <c r="N63" s="103"/>
      <c r="O63" s="103"/>
      <c r="P63" s="103"/>
      <c r="Q63" s="103"/>
      <c r="R63" s="103"/>
      <c r="S63" s="103"/>
      <c r="T63" s="103"/>
      <c r="U63" s="103"/>
      <c r="V63" s="103"/>
      <c r="W63" s="103"/>
      <c r="X63" s="103"/>
      <c r="Y63" s="103"/>
      <c r="Z63" s="103"/>
      <c r="AA63" s="103"/>
      <c r="AB63" s="103"/>
      <c r="AC63" s="103"/>
      <c r="AD63" s="103"/>
      <c r="AE63" s="103"/>
    </row>
    <row r="64" spans="1:31">
      <c r="A64" s="103"/>
      <c r="B64" s="103"/>
      <c r="M64" s="103"/>
      <c r="N64" s="103"/>
      <c r="O64" s="103"/>
      <c r="P64" s="103"/>
      <c r="Q64" s="103"/>
      <c r="R64" s="103"/>
      <c r="S64" s="103"/>
      <c r="T64" s="103"/>
      <c r="U64" s="103"/>
      <c r="V64" s="103"/>
      <c r="W64" s="103"/>
      <c r="X64" s="103"/>
      <c r="Y64" s="103"/>
      <c r="Z64" s="103"/>
      <c r="AA64" s="103"/>
      <c r="AB64" s="103"/>
      <c r="AC64" s="103"/>
      <c r="AD64" s="103"/>
      <c r="AE64" s="103"/>
    </row>
    <row r="65" spans="1:31">
      <c r="A65" s="103"/>
      <c r="B65" s="103"/>
      <c r="M65" s="103"/>
      <c r="N65" s="103"/>
      <c r="O65" s="103"/>
      <c r="P65" s="103"/>
      <c r="Q65" s="103"/>
      <c r="R65" s="103"/>
      <c r="S65" s="103"/>
      <c r="T65" s="103"/>
      <c r="U65" s="103"/>
      <c r="V65" s="103"/>
      <c r="W65" s="103"/>
      <c r="X65" s="103"/>
      <c r="Y65" s="103"/>
      <c r="Z65" s="103"/>
      <c r="AA65" s="103"/>
      <c r="AB65" s="103"/>
      <c r="AC65" s="103"/>
      <c r="AD65" s="103"/>
      <c r="AE65" s="103"/>
    </row>
    <row r="66" spans="1:31">
      <c r="A66" s="103"/>
      <c r="B66" s="103"/>
      <c r="M66" s="103"/>
      <c r="N66" s="103"/>
      <c r="O66" s="103"/>
      <c r="P66" s="103"/>
      <c r="Q66" s="103"/>
      <c r="R66" s="103"/>
      <c r="S66" s="103"/>
      <c r="T66" s="103"/>
      <c r="U66" s="103"/>
      <c r="V66" s="103"/>
      <c r="W66" s="103"/>
      <c r="X66" s="103"/>
      <c r="Y66" s="103"/>
      <c r="Z66" s="103"/>
      <c r="AA66" s="103"/>
      <c r="AB66" s="103"/>
      <c r="AC66" s="103"/>
      <c r="AD66" s="103"/>
      <c r="AE66" s="103"/>
    </row>
    <row r="67" spans="1:31">
      <c r="A67" s="103"/>
      <c r="B67" s="103"/>
      <c r="M67" s="103"/>
      <c r="N67" s="103"/>
      <c r="O67" s="103"/>
      <c r="P67" s="103"/>
      <c r="Q67" s="103"/>
      <c r="R67" s="103"/>
      <c r="S67" s="103"/>
      <c r="T67" s="103"/>
      <c r="U67" s="103"/>
      <c r="V67" s="103"/>
      <c r="W67" s="103"/>
      <c r="X67" s="103"/>
      <c r="Y67" s="103"/>
      <c r="Z67" s="103"/>
      <c r="AA67" s="103"/>
      <c r="AB67" s="103"/>
      <c r="AC67" s="103"/>
      <c r="AD67" s="103"/>
      <c r="AE67" s="103"/>
    </row>
    <row r="68" spans="1:31">
      <c r="A68" s="103"/>
      <c r="B68" s="103"/>
      <c r="M68" s="103"/>
      <c r="N68" s="103"/>
      <c r="O68" s="103"/>
      <c r="P68" s="103"/>
      <c r="Q68" s="103"/>
      <c r="R68" s="103"/>
      <c r="S68" s="103"/>
      <c r="T68" s="103"/>
      <c r="U68" s="103"/>
      <c r="V68" s="103"/>
      <c r="W68" s="103"/>
      <c r="X68" s="103"/>
      <c r="Y68" s="103"/>
      <c r="Z68" s="103"/>
      <c r="AA68" s="103"/>
      <c r="AB68" s="103"/>
      <c r="AC68" s="103"/>
      <c r="AD68" s="103"/>
      <c r="AE68" s="103"/>
    </row>
    <row r="69" spans="1:31">
      <c r="A69" s="103"/>
      <c r="B69" s="103"/>
      <c r="M69" s="103"/>
      <c r="N69" s="103"/>
      <c r="O69" s="103"/>
      <c r="P69" s="103"/>
      <c r="Q69" s="103"/>
      <c r="R69" s="103"/>
      <c r="S69" s="103"/>
      <c r="T69" s="103"/>
      <c r="U69" s="103"/>
      <c r="V69" s="103"/>
      <c r="W69" s="103"/>
      <c r="X69" s="103"/>
      <c r="Y69" s="103"/>
      <c r="Z69" s="103"/>
      <c r="AA69" s="103"/>
      <c r="AB69" s="103"/>
      <c r="AC69" s="103"/>
      <c r="AD69" s="103"/>
      <c r="AE69" s="103"/>
    </row>
    <row r="70" spans="1:31">
      <c r="A70" s="103"/>
      <c r="B70" s="103"/>
      <c r="M70" s="103"/>
      <c r="N70" s="103"/>
      <c r="O70" s="103"/>
      <c r="P70" s="103"/>
      <c r="Q70" s="103"/>
      <c r="R70" s="103"/>
      <c r="S70" s="103"/>
      <c r="T70" s="103"/>
      <c r="U70" s="103"/>
      <c r="V70" s="103"/>
      <c r="W70" s="103"/>
      <c r="X70" s="103"/>
      <c r="Y70" s="103"/>
      <c r="Z70" s="103"/>
      <c r="AA70" s="103"/>
      <c r="AB70" s="103"/>
      <c r="AC70" s="103"/>
      <c r="AD70" s="103"/>
      <c r="AE70" s="103"/>
    </row>
    <row r="71" spans="1:31">
      <c r="A71" s="103"/>
      <c r="B71" s="103"/>
      <c r="M71" s="103"/>
      <c r="N71" s="103"/>
      <c r="O71" s="103"/>
      <c r="P71" s="103"/>
      <c r="Q71" s="103"/>
      <c r="R71" s="103"/>
      <c r="S71" s="103"/>
      <c r="T71" s="103"/>
      <c r="U71" s="103"/>
      <c r="V71" s="103"/>
      <c r="W71" s="103"/>
      <c r="X71" s="103"/>
      <c r="Y71" s="103"/>
      <c r="Z71" s="103"/>
      <c r="AA71" s="103"/>
      <c r="AB71" s="103"/>
      <c r="AC71" s="103"/>
      <c r="AD71" s="103"/>
      <c r="AE71" s="103"/>
    </row>
    <row r="72" spans="1:31">
      <c r="A72" s="103"/>
      <c r="B72" s="103"/>
      <c r="M72" s="103"/>
      <c r="N72" s="103"/>
      <c r="O72" s="103"/>
      <c r="P72" s="103"/>
      <c r="Q72" s="103"/>
      <c r="R72" s="103"/>
      <c r="S72" s="103"/>
      <c r="T72" s="103"/>
      <c r="U72" s="103"/>
      <c r="V72" s="103"/>
      <c r="W72" s="103"/>
      <c r="X72" s="103"/>
      <c r="Y72" s="103"/>
      <c r="Z72" s="103"/>
      <c r="AA72" s="103"/>
      <c r="AB72" s="103"/>
      <c r="AC72" s="103"/>
      <c r="AD72" s="103"/>
      <c r="AE72" s="103"/>
    </row>
    <row r="73" spans="1:31">
      <c r="A73" s="103"/>
      <c r="B73" s="103"/>
      <c r="M73" s="103"/>
      <c r="N73" s="103"/>
      <c r="O73" s="103"/>
      <c r="P73" s="103"/>
      <c r="Q73" s="103"/>
      <c r="R73" s="103"/>
      <c r="S73" s="103"/>
      <c r="T73" s="103"/>
      <c r="U73" s="103"/>
      <c r="V73" s="103"/>
      <c r="W73" s="103"/>
      <c r="X73" s="103"/>
      <c r="Y73" s="103"/>
      <c r="Z73" s="103"/>
      <c r="AA73" s="103"/>
      <c r="AB73" s="103"/>
      <c r="AC73" s="103"/>
      <c r="AD73" s="103"/>
      <c r="AE73" s="103"/>
    </row>
    <row r="74" spans="1:31">
      <c r="A74" s="103"/>
      <c r="B74" s="103"/>
      <c r="M74" s="103"/>
      <c r="N74" s="103"/>
      <c r="O74" s="103"/>
      <c r="P74" s="103"/>
      <c r="Q74" s="103"/>
      <c r="R74" s="103"/>
      <c r="S74" s="103"/>
      <c r="T74" s="103"/>
      <c r="U74" s="103"/>
      <c r="V74" s="103"/>
      <c r="W74" s="103"/>
      <c r="X74" s="103"/>
      <c r="Y74" s="103"/>
      <c r="Z74" s="103"/>
      <c r="AA74" s="103"/>
      <c r="AB74" s="103"/>
      <c r="AC74" s="103"/>
      <c r="AD74" s="103"/>
      <c r="AE74" s="103"/>
    </row>
    <row r="75" spans="1:31">
      <c r="A75" s="103"/>
      <c r="B75" s="103"/>
      <c r="M75" s="103"/>
      <c r="N75" s="103"/>
      <c r="O75" s="103"/>
      <c r="P75" s="103"/>
      <c r="Q75" s="103"/>
      <c r="R75" s="103"/>
      <c r="S75" s="103"/>
      <c r="T75" s="103"/>
      <c r="U75" s="103"/>
      <c r="V75" s="103"/>
      <c r="W75" s="103"/>
      <c r="X75" s="103"/>
      <c r="Y75" s="103"/>
      <c r="Z75" s="103"/>
      <c r="AA75" s="103"/>
      <c r="AB75" s="103"/>
      <c r="AC75" s="103"/>
      <c r="AD75" s="103"/>
      <c r="AE75" s="103"/>
    </row>
    <row r="76" spans="1:31">
      <c r="A76" s="103"/>
      <c r="B76" s="103"/>
      <c r="M76" s="103"/>
      <c r="N76" s="103"/>
      <c r="O76" s="103"/>
      <c r="P76" s="103"/>
      <c r="Q76" s="103"/>
      <c r="R76" s="103"/>
      <c r="S76" s="103"/>
      <c r="T76" s="103"/>
      <c r="U76" s="103"/>
      <c r="V76" s="103"/>
      <c r="W76" s="103"/>
      <c r="X76" s="103"/>
      <c r="Y76" s="103"/>
      <c r="Z76" s="103"/>
      <c r="AA76" s="103"/>
      <c r="AB76" s="103"/>
      <c r="AC76" s="103"/>
      <c r="AD76" s="103"/>
      <c r="AE76" s="103"/>
    </row>
    <row r="77" spans="1:31">
      <c r="A77" s="103"/>
      <c r="B77" s="103"/>
      <c r="M77" s="103"/>
      <c r="N77" s="103"/>
      <c r="O77" s="103"/>
      <c r="P77" s="103"/>
      <c r="Q77" s="103"/>
      <c r="R77" s="103"/>
      <c r="S77" s="103"/>
      <c r="T77" s="103"/>
      <c r="U77" s="103"/>
      <c r="V77" s="103"/>
      <c r="W77" s="103"/>
      <c r="X77" s="103"/>
      <c r="Y77" s="103"/>
      <c r="Z77" s="103"/>
      <c r="AA77" s="103"/>
      <c r="AB77" s="103"/>
      <c r="AC77" s="103"/>
      <c r="AD77" s="103"/>
      <c r="AE77" s="103"/>
    </row>
    <row r="78" spans="1:31">
      <c r="A78" s="103"/>
      <c r="B78" s="103"/>
      <c r="M78" s="103"/>
      <c r="N78" s="103"/>
      <c r="O78" s="103"/>
      <c r="P78" s="103"/>
      <c r="Q78" s="103"/>
      <c r="R78" s="103"/>
      <c r="S78" s="103"/>
      <c r="T78" s="103"/>
      <c r="U78" s="103"/>
      <c r="V78" s="103"/>
      <c r="W78" s="103"/>
      <c r="X78" s="103"/>
      <c r="Y78" s="103"/>
      <c r="Z78" s="103"/>
      <c r="AA78" s="103"/>
      <c r="AB78" s="103"/>
      <c r="AC78" s="103"/>
      <c r="AD78" s="103"/>
      <c r="AE78" s="103"/>
    </row>
    <row r="79" spans="1:31">
      <c r="A79" s="103"/>
      <c r="B79" s="103"/>
      <c r="M79" s="103"/>
      <c r="N79" s="103"/>
      <c r="O79" s="103"/>
      <c r="P79" s="103"/>
      <c r="Q79" s="103"/>
      <c r="R79" s="103"/>
      <c r="S79" s="103"/>
      <c r="T79" s="103"/>
      <c r="U79" s="103"/>
      <c r="V79" s="103"/>
      <c r="W79" s="103"/>
      <c r="X79" s="103"/>
      <c r="Y79" s="103"/>
      <c r="Z79" s="103"/>
      <c r="AA79" s="103"/>
      <c r="AB79" s="103"/>
      <c r="AC79" s="103"/>
      <c r="AD79" s="103"/>
      <c r="AE79" s="103"/>
    </row>
    <row r="80" spans="1:31">
      <c r="A80" s="103"/>
      <c r="B80" s="103"/>
      <c r="M80" s="103"/>
      <c r="N80" s="103"/>
      <c r="O80" s="103"/>
      <c r="P80" s="103"/>
      <c r="Q80" s="103"/>
      <c r="R80" s="103"/>
      <c r="S80" s="103"/>
      <c r="T80" s="103"/>
      <c r="U80" s="103"/>
      <c r="V80" s="103"/>
      <c r="W80" s="103"/>
      <c r="X80" s="103"/>
      <c r="Y80" s="103"/>
      <c r="Z80" s="103"/>
      <c r="AA80" s="103"/>
      <c r="AB80" s="103"/>
      <c r="AC80" s="103"/>
      <c r="AD80" s="103"/>
      <c r="AE80" s="103"/>
    </row>
    <row r="81" spans="1:31">
      <c r="A81" s="103"/>
      <c r="B81" s="103"/>
      <c r="M81" s="103"/>
      <c r="N81" s="103"/>
      <c r="O81" s="103"/>
      <c r="P81" s="103"/>
      <c r="Q81" s="103"/>
      <c r="R81" s="103"/>
      <c r="S81" s="103"/>
      <c r="T81" s="103"/>
      <c r="U81" s="103"/>
      <c r="V81" s="103"/>
      <c r="W81" s="103"/>
      <c r="X81" s="103"/>
      <c r="Y81" s="103"/>
      <c r="Z81" s="103"/>
      <c r="AA81" s="103"/>
      <c r="AB81" s="103"/>
      <c r="AC81" s="103"/>
      <c r="AD81" s="103"/>
      <c r="AE81" s="103"/>
    </row>
    <row r="82" spans="1:31">
      <c r="A82" s="103"/>
      <c r="B82" s="103"/>
      <c r="M82" s="103"/>
      <c r="N82" s="103"/>
      <c r="O82" s="103"/>
      <c r="P82" s="103"/>
      <c r="Q82" s="103"/>
      <c r="R82" s="103"/>
      <c r="S82" s="103"/>
      <c r="T82" s="103"/>
      <c r="U82" s="103"/>
      <c r="V82" s="103"/>
      <c r="W82" s="103"/>
      <c r="X82" s="103"/>
      <c r="Y82" s="103"/>
      <c r="Z82" s="103"/>
      <c r="AA82" s="103"/>
      <c r="AB82" s="103"/>
      <c r="AC82" s="103"/>
      <c r="AD82" s="103"/>
      <c r="AE82" s="103"/>
    </row>
    <row r="83" spans="1:31">
      <c r="A83" s="103"/>
      <c r="B83" s="103"/>
      <c r="M83" s="103"/>
      <c r="N83" s="103"/>
      <c r="O83" s="103"/>
      <c r="P83" s="103"/>
      <c r="Q83" s="103"/>
      <c r="R83" s="103"/>
      <c r="S83" s="103"/>
      <c r="T83" s="103"/>
      <c r="U83" s="103"/>
      <c r="V83" s="103"/>
      <c r="W83" s="103"/>
      <c r="X83" s="103"/>
      <c r="Y83" s="103"/>
      <c r="Z83" s="103"/>
      <c r="AA83" s="103"/>
      <c r="AB83" s="103"/>
      <c r="AC83" s="103"/>
      <c r="AD83" s="103"/>
      <c r="AE83" s="103"/>
    </row>
    <row r="84" spans="1:31">
      <c r="A84" s="103"/>
      <c r="B84" s="103"/>
      <c r="M84" s="103"/>
      <c r="N84" s="103"/>
      <c r="O84" s="103"/>
      <c r="P84" s="103"/>
      <c r="Q84" s="103"/>
      <c r="R84" s="103"/>
      <c r="S84" s="103"/>
      <c r="T84" s="103"/>
      <c r="U84" s="103"/>
      <c r="V84" s="103"/>
      <c r="W84" s="103"/>
      <c r="X84" s="103"/>
      <c r="Y84" s="103"/>
      <c r="Z84" s="103"/>
      <c r="AA84" s="103"/>
      <c r="AB84" s="103"/>
      <c r="AC84" s="103"/>
      <c r="AD84" s="103"/>
      <c r="AE84" s="103"/>
    </row>
    <row r="85" spans="1:31">
      <c r="A85" s="103"/>
      <c r="B85" s="103"/>
      <c r="M85" s="103"/>
      <c r="N85" s="103"/>
      <c r="O85" s="103"/>
      <c r="P85" s="103"/>
      <c r="Q85" s="103"/>
      <c r="R85" s="103"/>
      <c r="S85" s="103"/>
      <c r="T85" s="103"/>
      <c r="U85" s="103"/>
      <c r="V85" s="103"/>
      <c r="W85" s="103"/>
      <c r="X85" s="103"/>
      <c r="Y85" s="103"/>
      <c r="Z85" s="103"/>
      <c r="AA85" s="103"/>
      <c r="AB85" s="103"/>
      <c r="AC85" s="103"/>
      <c r="AD85" s="103"/>
      <c r="AE85" s="103"/>
    </row>
    <row r="86" spans="1:31">
      <c r="A86" s="103"/>
      <c r="B86" s="103"/>
      <c r="M86" s="103"/>
      <c r="N86" s="103"/>
      <c r="O86" s="103"/>
      <c r="P86" s="103"/>
      <c r="Q86" s="103"/>
      <c r="R86" s="103"/>
      <c r="S86" s="103"/>
      <c r="T86" s="103"/>
      <c r="U86" s="103"/>
      <c r="V86" s="103"/>
      <c r="W86" s="103"/>
      <c r="X86" s="103"/>
      <c r="Y86" s="103"/>
      <c r="Z86" s="103"/>
      <c r="AA86" s="103"/>
      <c r="AB86" s="103"/>
      <c r="AC86" s="103"/>
      <c r="AD86" s="103"/>
      <c r="AE86" s="103"/>
    </row>
    <row r="87" spans="1:31">
      <c r="A87" s="103"/>
      <c r="B87" s="103"/>
      <c r="M87" s="103"/>
      <c r="N87" s="103"/>
      <c r="O87" s="103"/>
      <c r="P87" s="103"/>
      <c r="Q87" s="103"/>
      <c r="R87" s="103"/>
      <c r="S87" s="103"/>
      <c r="T87" s="103"/>
      <c r="U87" s="103"/>
      <c r="V87" s="103"/>
      <c r="W87" s="103"/>
      <c r="X87" s="103"/>
      <c r="Y87" s="103"/>
      <c r="Z87" s="103"/>
      <c r="AA87" s="103"/>
      <c r="AB87" s="103"/>
      <c r="AC87" s="103"/>
      <c r="AD87" s="103"/>
      <c r="AE87" s="103"/>
    </row>
    <row r="88" spans="1:31">
      <c r="A88" s="103"/>
      <c r="B88" s="103"/>
      <c r="M88" s="103"/>
      <c r="N88" s="103"/>
      <c r="O88" s="103"/>
      <c r="P88" s="103"/>
      <c r="Q88" s="103"/>
      <c r="R88" s="103"/>
      <c r="S88" s="103"/>
      <c r="T88" s="103"/>
      <c r="U88" s="103"/>
      <c r="V88" s="103"/>
      <c r="W88" s="103"/>
      <c r="X88" s="103"/>
      <c r="Y88" s="103"/>
      <c r="Z88" s="103"/>
      <c r="AA88" s="103"/>
      <c r="AB88" s="103"/>
      <c r="AC88" s="103"/>
      <c r="AD88" s="103"/>
      <c r="AE88" s="103"/>
    </row>
    <row r="89" spans="1:31">
      <c r="A89" s="103"/>
      <c r="B89" s="103"/>
      <c r="M89" s="103"/>
      <c r="N89" s="103"/>
      <c r="O89" s="103"/>
      <c r="P89" s="103"/>
      <c r="Q89" s="103"/>
      <c r="R89" s="103"/>
      <c r="S89" s="103"/>
      <c r="T89" s="103"/>
      <c r="U89" s="103"/>
      <c r="V89" s="103"/>
      <c r="W89" s="103"/>
      <c r="X89" s="103"/>
      <c r="Y89" s="103"/>
      <c r="Z89" s="103"/>
      <c r="AA89" s="103"/>
      <c r="AB89" s="103"/>
      <c r="AC89" s="103"/>
      <c r="AD89" s="103"/>
      <c r="AE89" s="103"/>
    </row>
    <row r="90" spans="1:31">
      <c r="A90" s="103"/>
      <c r="B90" s="103"/>
      <c r="M90" s="103"/>
      <c r="N90" s="103"/>
      <c r="O90" s="103"/>
      <c r="P90" s="103"/>
      <c r="Q90" s="103"/>
      <c r="R90" s="103"/>
      <c r="S90" s="103"/>
      <c r="T90" s="103"/>
      <c r="U90" s="103"/>
      <c r="V90" s="103"/>
      <c r="W90" s="103"/>
      <c r="X90" s="103"/>
      <c r="Y90" s="103"/>
      <c r="Z90" s="103"/>
      <c r="AA90" s="103"/>
      <c r="AB90" s="103"/>
      <c r="AC90" s="103"/>
      <c r="AD90" s="103"/>
      <c r="AE90" s="103"/>
    </row>
    <row r="91" spans="1:31">
      <c r="A91" s="103"/>
      <c r="B91" s="103"/>
      <c r="M91" s="103"/>
      <c r="N91" s="103"/>
      <c r="O91" s="103"/>
      <c r="P91" s="103"/>
      <c r="Q91" s="103"/>
      <c r="R91" s="103"/>
      <c r="S91" s="103"/>
      <c r="T91" s="103"/>
      <c r="U91" s="103"/>
      <c r="V91" s="103"/>
      <c r="W91" s="103"/>
      <c r="X91" s="103"/>
      <c r="Y91" s="103"/>
      <c r="Z91" s="103"/>
      <c r="AA91" s="103"/>
      <c r="AB91" s="103"/>
      <c r="AC91" s="103"/>
      <c r="AD91" s="103"/>
      <c r="AE91" s="103"/>
    </row>
    <row r="92" spans="1:31">
      <c r="A92" s="103"/>
      <c r="B92" s="103"/>
      <c r="M92" s="103"/>
      <c r="N92" s="103"/>
      <c r="O92" s="103"/>
      <c r="P92" s="103"/>
      <c r="Q92" s="103"/>
      <c r="R92" s="103"/>
      <c r="S92" s="103"/>
      <c r="T92" s="103"/>
      <c r="U92" s="103"/>
      <c r="V92" s="103"/>
      <c r="W92" s="103"/>
      <c r="X92" s="103"/>
      <c r="Y92" s="103"/>
      <c r="Z92" s="103"/>
      <c r="AA92" s="103"/>
      <c r="AB92" s="103"/>
      <c r="AC92" s="103"/>
      <c r="AD92" s="103"/>
      <c r="AE92" s="103"/>
    </row>
    <row r="93" spans="1:31">
      <c r="A93" s="103"/>
      <c r="B93" s="103"/>
      <c r="M93" s="103"/>
      <c r="N93" s="103"/>
      <c r="O93" s="103"/>
      <c r="P93" s="103"/>
      <c r="Q93" s="103"/>
      <c r="R93" s="103"/>
      <c r="S93" s="103"/>
      <c r="T93" s="103"/>
      <c r="U93" s="103"/>
      <c r="V93" s="103"/>
      <c r="W93" s="103"/>
      <c r="X93" s="103"/>
      <c r="Y93" s="103"/>
      <c r="Z93" s="103"/>
      <c r="AA93" s="103"/>
      <c r="AB93" s="103"/>
      <c r="AC93" s="103"/>
      <c r="AD93" s="103"/>
      <c r="AE93" s="103"/>
    </row>
    <row r="94" spans="1:31">
      <c r="A94" s="103"/>
      <c r="B94" s="103"/>
      <c r="M94" s="103"/>
      <c r="N94" s="103"/>
      <c r="O94" s="103"/>
      <c r="P94" s="103"/>
      <c r="Q94" s="103"/>
      <c r="R94" s="103"/>
      <c r="S94" s="103"/>
      <c r="T94" s="103"/>
      <c r="U94" s="103"/>
      <c r="V94" s="103"/>
      <c r="W94" s="103"/>
      <c r="X94" s="103"/>
      <c r="Y94" s="103"/>
      <c r="Z94" s="103"/>
      <c r="AA94" s="103"/>
      <c r="AB94" s="103"/>
      <c r="AC94" s="103"/>
      <c r="AD94" s="103"/>
      <c r="AE94" s="103"/>
    </row>
    <row r="95" spans="1:31">
      <c r="A95" s="103"/>
      <c r="B95" s="103"/>
      <c r="M95" s="103"/>
      <c r="N95" s="103"/>
      <c r="O95" s="103"/>
      <c r="P95" s="103"/>
      <c r="Q95" s="103"/>
      <c r="R95" s="103"/>
      <c r="S95" s="103"/>
      <c r="T95" s="103"/>
      <c r="U95" s="103"/>
      <c r="V95" s="103"/>
      <c r="W95" s="103"/>
      <c r="X95" s="103"/>
      <c r="Y95" s="103"/>
      <c r="Z95" s="103"/>
      <c r="AA95" s="103"/>
      <c r="AB95" s="103"/>
      <c r="AC95" s="103"/>
      <c r="AD95" s="103"/>
      <c r="AE95" s="103"/>
    </row>
    <row r="96" spans="1:31">
      <c r="A96" s="103"/>
      <c r="B96" s="103"/>
      <c r="M96" s="103"/>
      <c r="N96" s="103"/>
      <c r="O96" s="103"/>
      <c r="P96" s="103"/>
      <c r="Q96" s="103"/>
      <c r="R96" s="103"/>
      <c r="S96" s="103"/>
      <c r="T96" s="103"/>
      <c r="U96" s="103"/>
      <c r="V96" s="103"/>
      <c r="W96" s="103"/>
      <c r="X96" s="103"/>
      <c r="Y96" s="103"/>
      <c r="Z96" s="103"/>
      <c r="AA96" s="103"/>
      <c r="AB96" s="103"/>
      <c r="AC96" s="103"/>
      <c r="AD96" s="103"/>
      <c r="AE96" s="103"/>
    </row>
    <row r="97" spans="1:31">
      <c r="A97" s="103"/>
      <c r="B97" s="103"/>
      <c r="M97" s="103"/>
      <c r="N97" s="103"/>
      <c r="O97" s="103"/>
      <c r="P97" s="103"/>
      <c r="Q97" s="103"/>
      <c r="R97" s="103"/>
      <c r="S97" s="103"/>
      <c r="T97" s="103"/>
      <c r="U97" s="103"/>
      <c r="V97" s="103"/>
      <c r="W97" s="103"/>
      <c r="X97" s="103"/>
      <c r="Y97" s="103"/>
      <c r="Z97" s="103"/>
      <c r="AA97" s="103"/>
      <c r="AB97" s="103"/>
      <c r="AC97" s="103"/>
      <c r="AD97" s="103"/>
      <c r="AE97" s="103"/>
    </row>
    <row r="98" spans="1:31">
      <c r="A98" s="103"/>
      <c r="B98" s="103"/>
      <c r="M98" s="103"/>
      <c r="N98" s="103"/>
      <c r="O98" s="103"/>
      <c r="P98" s="103"/>
      <c r="Q98" s="103"/>
      <c r="R98" s="103"/>
      <c r="S98" s="103"/>
      <c r="T98" s="103"/>
      <c r="U98" s="103"/>
      <c r="V98" s="103"/>
      <c r="W98" s="103"/>
      <c r="X98" s="103"/>
      <c r="Y98" s="103"/>
      <c r="Z98" s="103"/>
      <c r="AA98" s="103"/>
      <c r="AB98" s="103"/>
      <c r="AC98" s="103"/>
      <c r="AD98" s="103"/>
      <c r="AE98" s="103"/>
    </row>
    <row r="99" spans="1:31">
      <c r="A99" s="103"/>
      <c r="B99" s="103"/>
      <c r="M99" s="103"/>
      <c r="N99" s="103"/>
      <c r="O99" s="103"/>
      <c r="P99" s="103"/>
      <c r="Q99" s="103"/>
      <c r="R99" s="103"/>
      <c r="S99" s="103"/>
      <c r="T99" s="103"/>
      <c r="U99" s="103"/>
      <c r="V99" s="103"/>
      <c r="W99" s="103"/>
      <c r="X99" s="103"/>
      <c r="Y99" s="103"/>
      <c r="Z99" s="103"/>
      <c r="AA99" s="103"/>
      <c r="AB99" s="103"/>
      <c r="AC99" s="103"/>
      <c r="AD99" s="103"/>
      <c r="AE99" s="103"/>
    </row>
    <row r="100" spans="1:31">
      <c r="A100" s="103"/>
      <c r="B100" s="103"/>
      <c r="M100" s="103"/>
      <c r="N100" s="103"/>
      <c r="O100" s="103"/>
      <c r="P100" s="103"/>
      <c r="Q100" s="103"/>
      <c r="R100" s="103"/>
      <c r="S100" s="103"/>
      <c r="T100" s="103"/>
      <c r="U100" s="103"/>
      <c r="V100" s="103"/>
      <c r="W100" s="103"/>
      <c r="X100" s="103"/>
      <c r="Y100" s="103"/>
      <c r="Z100" s="103"/>
      <c r="AA100" s="103"/>
      <c r="AB100" s="103"/>
      <c r="AC100" s="103"/>
      <c r="AD100" s="103"/>
      <c r="AE100" s="103"/>
    </row>
    <row r="101" spans="1:31">
      <c r="A101" s="103"/>
      <c r="B101" s="103"/>
      <c r="M101" s="103"/>
      <c r="N101" s="103"/>
      <c r="O101" s="103"/>
      <c r="P101" s="103"/>
      <c r="Q101" s="103"/>
      <c r="R101" s="103"/>
      <c r="S101" s="103"/>
      <c r="T101" s="103"/>
      <c r="U101" s="103"/>
      <c r="V101" s="103"/>
      <c r="W101" s="103"/>
      <c r="X101" s="103"/>
      <c r="Y101" s="103"/>
      <c r="Z101" s="103"/>
      <c r="AA101" s="103"/>
      <c r="AB101" s="103"/>
      <c r="AC101" s="103"/>
      <c r="AD101" s="103"/>
      <c r="AE101" s="103"/>
    </row>
    <row r="102" spans="1:31">
      <c r="A102" s="103"/>
      <c r="B102" s="103"/>
      <c r="M102" s="103"/>
      <c r="N102" s="103"/>
      <c r="O102" s="103"/>
      <c r="P102" s="103"/>
      <c r="Q102" s="103"/>
      <c r="R102" s="103"/>
      <c r="S102" s="103"/>
      <c r="T102" s="103"/>
      <c r="U102" s="103"/>
      <c r="V102" s="103"/>
      <c r="W102" s="103"/>
      <c r="X102" s="103"/>
      <c r="Y102" s="103"/>
      <c r="Z102" s="103"/>
      <c r="AA102" s="103"/>
      <c r="AB102" s="103"/>
      <c r="AC102" s="103"/>
      <c r="AD102" s="103"/>
      <c r="AE102" s="103"/>
    </row>
    <row r="103" spans="1:31">
      <c r="A103" s="103"/>
      <c r="B103" s="103"/>
      <c r="M103" s="103"/>
      <c r="N103" s="103"/>
      <c r="O103" s="103"/>
      <c r="P103" s="103"/>
      <c r="Q103" s="103"/>
      <c r="R103" s="103"/>
      <c r="S103" s="103"/>
      <c r="T103" s="103"/>
      <c r="U103" s="103"/>
      <c r="V103" s="103"/>
      <c r="W103" s="103"/>
      <c r="X103" s="103"/>
      <c r="Y103" s="103"/>
      <c r="Z103" s="103"/>
      <c r="AA103" s="103"/>
      <c r="AB103" s="103"/>
      <c r="AC103" s="103"/>
      <c r="AD103" s="103"/>
      <c r="AE103" s="103"/>
    </row>
    <row r="104" spans="1:31">
      <c r="A104" s="103"/>
      <c r="B104" s="103"/>
      <c r="M104" s="103"/>
      <c r="N104" s="103"/>
      <c r="O104" s="103"/>
      <c r="P104" s="103"/>
      <c r="Q104" s="103"/>
      <c r="R104" s="103"/>
      <c r="S104" s="103"/>
      <c r="T104" s="103"/>
      <c r="U104" s="103"/>
      <c r="V104" s="103"/>
      <c r="W104" s="103"/>
      <c r="X104" s="103"/>
      <c r="Y104" s="103"/>
      <c r="Z104" s="103"/>
      <c r="AA104" s="103"/>
      <c r="AB104" s="103"/>
      <c r="AC104" s="103"/>
      <c r="AD104" s="103"/>
      <c r="AE104" s="103"/>
    </row>
    <row r="105" spans="1:31">
      <c r="A105" s="103"/>
      <c r="B105" s="103"/>
      <c r="M105" s="103"/>
      <c r="N105" s="103"/>
      <c r="O105" s="103"/>
      <c r="P105" s="103"/>
      <c r="Q105" s="103"/>
      <c r="R105" s="103"/>
      <c r="S105" s="103"/>
      <c r="T105" s="103"/>
      <c r="U105" s="103"/>
      <c r="V105" s="103"/>
      <c r="W105" s="103"/>
      <c r="X105" s="103"/>
      <c r="Y105" s="103"/>
      <c r="Z105" s="103"/>
      <c r="AA105" s="103"/>
      <c r="AB105" s="103"/>
      <c r="AC105" s="103"/>
      <c r="AD105" s="103"/>
      <c r="AE105" s="103"/>
    </row>
    <row r="106" spans="1:31">
      <c r="A106" s="103"/>
      <c r="B106" s="103"/>
      <c r="M106" s="103"/>
      <c r="N106" s="103"/>
      <c r="O106" s="103"/>
      <c r="P106" s="103"/>
      <c r="Q106" s="103"/>
      <c r="R106" s="103"/>
      <c r="S106" s="103"/>
      <c r="T106" s="103"/>
      <c r="U106" s="103"/>
      <c r="V106" s="103"/>
      <c r="W106" s="103"/>
      <c r="X106" s="103"/>
      <c r="Y106" s="103"/>
      <c r="Z106" s="103"/>
      <c r="AA106" s="103"/>
      <c r="AB106" s="103"/>
      <c r="AC106" s="103"/>
      <c r="AD106" s="103"/>
      <c r="AE106" s="103"/>
    </row>
    <row r="107" spans="1:31">
      <c r="A107" s="103"/>
      <c r="B107" s="103"/>
    </row>
    <row r="108" spans="1:31">
      <c r="A108" s="103"/>
      <c r="B108" s="103"/>
    </row>
    <row r="109" spans="1:31">
      <c r="A109" s="103"/>
      <c r="B109" s="103"/>
    </row>
    <row r="110" spans="1:31">
      <c r="A110" s="103"/>
      <c r="B110" s="103"/>
    </row>
  </sheetData>
  <mergeCells count="20">
    <mergeCell ref="A28:B28"/>
    <mergeCell ref="C28:D28"/>
    <mergeCell ref="A29:B29"/>
    <mergeCell ref="C29:D29"/>
    <mergeCell ref="B1:C1"/>
    <mergeCell ref="A3:D4"/>
    <mergeCell ref="A5:D5"/>
    <mergeCell ref="A6:C6"/>
    <mergeCell ref="B7:D7"/>
    <mergeCell ref="B8:D8"/>
    <mergeCell ref="B10:C10"/>
    <mergeCell ref="B11:C11"/>
    <mergeCell ref="A14:D14"/>
    <mergeCell ref="A38:D38"/>
    <mergeCell ref="A30:B30"/>
    <mergeCell ref="A32:D32"/>
    <mergeCell ref="A33:D33"/>
    <mergeCell ref="A34:D34"/>
    <mergeCell ref="A37:D37"/>
    <mergeCell ref="A36:D36"/>
  </mergeCells>
  <phoneticPr fontId="6" type="noConversion"/>
  <pageMargins left="1.19" right="0.75" top="1" bottom="1" header="0.5" footer="0.5"/>
  <pageSetup paperSize="9" scale="8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EA208-5821-4BDB-9CD6-8CEB398C23E7}">
  <sheetPr filterMode="1"/>
  <dimension ref="A1:AA111"/>
  <sheetViews>
    <sheetView view="pageBreakPreview" zoomScaleNormal="100" zoomScaleSheetLayoutView="100" workbookViewId="0">
      <selection activeCell="C57" sqref="C57"/>
    </sheetView>
  </sheetViews>
  <sheetFormatPr defaultColWidth="9" defaultRowHeight="14.1"/>
  <cols>
    <col min="1" max="1" width="7.42578125" style="337" customWidth="1"/>
    <col min="2" max="2" width="27.28515625" style="338" customWidth="1"/>
    <col min="3" max="3" width="31.42578125" style="338" customWidth="1"/>
    <col min="4" max="4" width="41.140625" style="339" customWidth="1"/>
    <col min="5" max="5" width="2.85546875" style="323" customWidth="1"/>
    <col min="6" max="11" width="9" style="335" hidden="1" customWidth="1"/>
    <col min="12" max="16384" width="9" style="335"/>
  </cols>
  <sheetData>
    <row r="1" spans="1:11" ht="28.5" thickBot="1">
      <c r="A1" s="319">
        <v>1</v>
      </c>
      <c r="B1" s="320" t="s">
        <v>39</v>
      </c>
      <c r="C1" s="321" t="s">
        <v>40</v>
      </c>
      <c r="D1" s="322"/>
      <c r="K1" s="335" t="s">
        <v>41</v>
      </c>
    </row>
    <row r="2" spans="1:11">
      <c r="A2" s="324">
        <v>1.1000000000000001</v>
      </c>
      <c r="B2" s="325" t="s">
        <v>42</v>
      </c>
      <c r="C2" s="325" t="s">
        <v>43</v>
      </c>
      <c r="D2" s="326" t="s">
        <v>44</v>
      </c>
      <c r="K2" s="335" t="s">
        <v>41</v>
      </c>
    </row>
    <row r="3" spans="1:11" ht="27.95">
      <c r="A3" s="327" t="s">
        <v>45</v>
      </c>
      <c r="B3" s="328" t="s">
        <v>46</v>
      </c>
      <c r="C3" s="329" t="s">
        <v>9</v>
      </c>
      <c r="D3" s="330" t="s">
        <v>47</v>
      </c>
      <c r="K3" s="335" t="s">
        <v>41</v>
      </c>
    </row>
    <row r="4" spans="1:11" ht="58.5" customHeight="1">
      <c r="A4" s="327" t="s">
        <v>48</v>
      </c>
      <c r="B4" s="331" t="s">
        <v>49</v>
      </c>
      <c r="C4" s="332" t="s">
        <v>50</v>
      </c>
      <c r="D4" s="330"/>
      <c r="K4" s="335" t="s">
        <v>41</v>
      </c>
    </row>
    <row r="5" spans="1:11" s="48" customFormat="1" ht="79.5" hidden="1" customHeight="1">
      <c r="A5" s="129" t="s">
        <v>51</v>
      </c>
      <c r="B5" s="333" t="s">
        <v>52</v>
      </c>
      <c r="C5" s="50"/>
      <c r="D5" s="334" t="s">
        <v>53</v>
      </c>
      <c r="E5" s="140"/>
      <c r="K5" s="48" t="s">
        <v>54</v>
      </c>
    </row>
    <row r="6" spans="1:11" s="48" customFormat="1" ht="69.75" hidden="1" customHeight="1">
      <c r="A6" s="129" t="s">
        <v>55</v>
      </c>
      <c r="B6" s="333" t="s">
        <v>56</v>
      </c>
      <c r="C6" s="50"/>
      <c r="D6" s="334" t="s">
        <v>53</v>
      </c>
      <c r="E6" s="140"/>
      <c r="K6" s="48" t="s">
        <v>54</v>
      </c>
    </row>
    <row r="7" spans="1:11" ht="115.5" hidden="1" customHeight="1">
      <c r="A7" s="327" t="s">
        <v>57</v>
      </c>
      <c r="B7" s="374" t="s">
        <v>58</v>
      </c>
      <c r="C7" s="375"/>
      <c r="D7" s="376" t="s">
        <v>59</v>
      </c>
      <c r="K7" s="335" t="s">
        <v>60</v>
      </c>
    </row>
    <row r="8" spans="1:11" s="32" customFormat="1" ht="69.95" hidden="1">
      <c r="A8" s="256" t="s">
        <v>61</v>
      </c>
      <c r="B8" s="336" t="s">
        <v>62</v>
      </c>
      <c r="C8" s="50"/>
      <c r="D8" s="266" t="s">
        <v>63</v>
      </c>
      <c r="E8" s="140"/>
      <c r="K8" s="32" t="s">
        <v>54</v>
      </c>
    </row>
    <row r="9" spans="1:11">
      <c r="K9" s="335" t="s">
        <v>41</v>
      </c>
    </row>
    <row r="10" spans="1:11" ht="14.45" thickBot="1">
      <c r="A10" s="324">
        <v>1.2</v>
      </c>
      <c r="B10" s="340" t="s">
        <v>64</v>
      </c>
      <c r="C10" s="340"/>
      <c r="D10" s="341"/>
      <c r="K10" s="335" t="s">
        <v>41</v>
      </c>
    </row>
    <row r="11" spans="1:11" ht="28.5" thickBot="1">
      <c r="A11" s="342" t="s">
        <v>65</v>
      </c>
      <c r="B11" s="343" t="s">
        <v>66</v>
      </c>
      <c r="C11" s="332" t="s">
        <v>2</v>
      </c>
      <c r="D11" s="344"/>
      <c r="K11" s="335" t="s">
        <v>41</v>
      </c>
    </row>
    <row r="12" spans="1:11" ht="28.5" thickBot="1">
      <c r="A12" s="342" t="s">
        <v>67</v>
      </c>
      <c r="B12" s="343" t="s">
        <v>68</v>
      </c>
      <c r="C12" s="332" t="s">
        <v>2</v>
      </c>
      <c r="D12" s="344"/>
      <c r="K12" s="335" t="s">
        <v>41</v>
      </c>
    </row>
    <row r="13" spans="1:11" ht="14.45" thickBot="1">
      <c r="A13" s="342" t="s">
        <v>69</v>
      </c>
      <c r="B13" s="338" t="s">
        <v>70</v>
      </c>
      <c r="C13" s="552">
        <v>560292</v>
      </c>
      <c r="D13" s="344"/>
      <c r="K13" s="335" t="s">
        <v>41</v>
      </c>
    </row>
    <row r="14" spans="1:11" ht="14.45" thickBot="1">
      <c r="A14" s="342" t="s">
        <v>71</v>
      </c>
      <c r="B14" s="343" t="s">
        <v>72</v>
      </c>
      <c r="C14" s="332" t="s">
        <v>73</v>
      </c>
      <c r="D14" s="344"/>
      <c r="K14" s="335" t="s">
        <v>41</v>
      </c>
    </row>
    <row r="15" spans="1:11" ht="42.6" thickBot="1">
      <c r="A15" s="342" t="s">
        <v>74</v>
      </c>
      <c r="B15" s="343" t="s">
        <v>75</v>
      </c>
      <c r="C15" s="332" t="s">
        <v>76</v>
      </c>
      <c r="D15" s="345" t="s">
        <v>77</v>
      </c>
      <c r="G15" s="335" t="s">
        <v>78</v>
      </c>
      <c r="K15" s="335" t="s">
        <v>41</v>
      </c>
    </row>
    <row r="16" spans="1:11" ht="14.45" thickBot="1">
      <c r="A16" s="342" t="s">
        <v>79</v>
      </c>
      <c r="B16" s="343" t="s">
        <v>80</v>
      </c>
      <c r="C16" s="332" t="s">
        <v>5</v>
      </c>
      <c r="D16" s="344"/>
      <c r="G16" s="335" t="s">
        <v>81</v>
      </c>
      <c r="K16" s="335" t="s">
        <v>41</v>
      </c>
    </row>
    <row r="17" spans="1:11" ht="14.45" thickBot="1">
      <c r="A17" s="342" t="s">
        <v>82</v>
      </c>
      <c r="B17" s="343" t="s">
        <v>83</v>
      </c>
      <c r="C17" s="332" t="s">
        <v>84</v>
      </c>
      <c r="D17" s="344"/>
      <c r="G17" s="335" t="s">
        <v>85</v>
      </c>
      <c r="K17" s="335" t="s">
        <v>41</v>
      </c>
    </row>
    <row r="18" spans="1:11" ht="14.45" thickBot="1">
      <c r="A18" s="342" t="s">
        <v>86</v>
      </c>
      <c r="B18" s="343" t="s">
        <v>87</v>
      </c>
      <c r="C18" s="332"/>
      <c r="D18" s="344"/>
      <c r="G18" s="335" t="s">
        <v>88</v>
      </c>
      <c r="K18" s="335" t="s">
        <v>41</v>
      </c>
    </row>
    <row r="19" spans="1:11" ht="14.45" thickBot="1">
      <c r="A19" s="342" t="s">
        <v>89</v>
      </c>
      <c r="B19" s="343" t="s">
        <v>90</v>
      </c>
      <c r="C19" s="332" t="s">
        <v>91</v>
      </c>
      <c r="D19" s="344"/>
      <c r="G19" s="335" t="s">
        <v>92</v>
      </c>
      <c r="K19" s="335" t="s">
        <v>41</v>
      </c>
    </row>
    <row r="20" spans="1:11" ht="14.45" thickBot="1">
      <c r="A20" s="342" t="s">
        <v>93</v>
      </c>
      <c r="B20" s="343" t="s">
        <v>94</v>
      </c>
      <c r="C20" s="561" t="s">
        <v>95</v>
      </c>
      <c r="D20" s="344"/>
      <c r="G20" s="335" t="s">
        <v>96</v>
      </c>
      <c r="K20" s="335" t="s">
        <v>41</v>
      </c>
    </row>
    <row r="21" spans="1:11" ht="40.5" customHeight="1">
      <c r="A21" s="342" t="s">
        <v>97</v>
      </c>
      <c r="B21" s="338" t="s">
        <v>98</v>
      </c>
      <c r="C21" s="32" t="s">
        <v>73</v>
      </c>
      <c r="D21" s="346" t="s">
        <v>99</v>
      </c>
      <c r="K21" s="335" t="s">
        <v>41</v>
      </c>
    </row>
    <row r="22" spans="1:11" ht="42">
      <c r="A22" s="342" t="s">
        <v>100</v>
      </c>
      <c r="B22" s="347" t="s">
        <v>101</v>
      </c>
      <c r="C22" s="50" t="s">
        <v>102</v>
      </c>
      <c r="D22" s="346"/>
      <c r="K22" s="335" t="s">
        <v>41</v>
      </c>
    </row>
    <row r="23" spans="1:11">
      <c r="A23" s="342"/>
      <c r="C23" s="332"/>
      <c r="D23" s="344"/>
      <c r="K23" s="335" t="s">
        <v>41</v>
      </c>
    </row>
    <row r="24" spans="1:11" ht="14.45" thickBot="1">
      <c r="A24" s="324">
        <v>1.3</v>
      </c>
      <c r="B24" s="348" t="s">
        <v>103</v>
      </c>
      <c r="C24" s="349"/>
      <c r="D24" s="341"/>
      <c r="K24" s="335" t="s">
        <v>41</v>
      </c>
    </row>
    <row r="25" spans="1:11" ht="26.25" customHeight="1" thickBot="1">
      <c r="A25" s="342" t="s">
        <v>104</v>
      </c>
      <c r="B25" s="343" t="s">
        <v>105</v>
      </c>
      <c r="C25" s="332" t="s">
        <v>106</v>
      </c>
      <c r="D25" s="345" t="s">
        <v>107</v>
      </c>
      <c r="G25" s="335" t="s">
        <v>106</v>
      </c>
      <c r="K25" s="335" t="s">
        <v>41</v>
      </c>
    </row>
    <row r="26" spans="1:11" ht="27.95">
      <c r="A26" s="342" t="s">
        <v>108</v>
      </c>
      <c r="B26" s="338" t="s">
        <v>109</v>
      </c>
      <c r="C26" s="332" t="s">
        <v>78</v>
      </c>
      <c r="D26" s="346" t="s">
        <v>110</v>
      </c>
      <c r="G26" s="335" t="s">
        <v>111</v>
      </c>
      <c r="K26" s="335" t="s">
        <v>41</v>
      </c>
    </row>
    <row r="27" spans="1:11" ht="69.95">
      <c r="A27" s="342" t="s">
        <v>112</v>
      </c>
      <c r="B27" s="338" t="s">
        <v>109</v>
      </c>
      <c r="C27" s="332" t="s">
        <v>78</v>
      </c>
      <c r="D27" s="346" t="s">
        <v>113</v>
      </c>
      <c r="K27" s="335" t="s">
        <v>54</v>
      </c>
    </row>
    <row r="28" spans="1:11" ht="42.6" thickBot="1">
      <c r="A28" s="342" t="s">
        <v>114</v>
      </c>
      <c r="B28" s="338" t="s">
        <v>115</v>
      </c>
      <c r="C28" s="332" t="s">
        <v>116</v>
      </c>
      <c r="D28" s="346" t="s">
        <v>117</v>
      </c>
      <c r="K28" s="335" t="s">
        <v>41</v>
      </c>
    </row>
    <row r="29" spans="1:11" ht="34.5" customHeight="1" thickBot="1">
      <c r="A29" s="342" t="s">
        <v>118</v>
      </c>
      <c r="B29" s="343" t="s">
        <v>119</v>
      </c>
      <c r="C29" s="332" t="s">
        <v>116</v>
      </c>
      <c r="D29" s="346" t="s">
        <v>120</v>
      </c>
      <c r="K29" s="335" t="s">
        <v>41</v>
      </c>
    </row>
    <row r="30" spans="1:11" ht="27.95">
      <c r="A30" s="342" t="s">
        <v>121</v>
      </c>
      <c r="B30" s="338" t="s">
        <v>122</v>
      </c>
      <c r="C30" s="332">
        <v>1</v>
      </c>
      <c r="D30" s="346" t="s">
        <v>123</v>
      </c>
      <c r="K30" s="335" t="s">
        <v>41</v>
      </c>
    </row>
    <row r="31" spans="1:11">
      <c r="A31" s="342" t="s">
        <v>124</v>
      </c>
      <c r="B31" s="338" t="s">
        <v>80</v>
      </c>
      <c r="C31" s="332" t="s">
        <v>5</v>
      </c>
      <c r="D31" s="346"/>
      <c r="K31" s="335" t="s">
        <v>41</v>
      </c>
    </row>
    <row r="32" spans="1:11">
      <c r="A32" s="342" t="s">
        <v>125</v>
      </c>
      <c r="B32" s="338" t="s">
        <v>126</v>
      </c>
      <c r="C32" s="332" t="s">
        <v>127</v>
      </c>
      <c r="D32" s="344"/>
      <c r="K32" s="335" t="s">
        <v>41</v>
      </c>
    </row>
    <row r="33" spans="1:11" ht="42">
      <c r="A33" s="342" t="s">
        <v>128</v>
      </c>
      <c r="B33" s="338" t="s">
        <v>129</v>
      </c>
      <c r="C33" s="332" t="s">
        <v>127</v>
      </c>
      <c r="D33" s="346" t="s">
        <v>130</v>
      </c>
      <c r="K33" s="335" t="s">
        <v>41</v>
      </c>
    </row>
    <row r="34" spans="1:11" ht="58.5" customHeight="1">
      <c r="A34" s="342" t="s">
        <v>131</v>
      </c>
      <c r="B34" s="338" t="s">
        <v>132</v>
      </c>
      <c r="C34" s="332" t="s">
        <v>127</v>
      </c>
      <c r="D34" s="346" t="s">
        <v>133</v>
      </c>
      <c r="G34" s="335" t="s">
        <v>134</v>
      </c>
      <c r="K34" s="335" t="s">
        <v>41</v>
      </c>
    </row>
    <row r="35" spans="1:11" ht="14.45" thickBot="1">
      <c r="A35" s="342" t="s">
        <v>135</v>
      </c>
      <c r="B35" s="338" t="s">
        <v>136</v>
      </c>
      <c r="C35" s="332" t="s">
        <v>134</v>
      </c>
      <c r="D35" s="346" t="s">
        <v>137</v>
      </c>
      <c r="G35" s="335" t="s">
        <v>138</v>
      </c>
      <c r="K35" s="335" t="s">
        <v>41</v>
      </c>
    </row>
    <row r="36" spans="1:11" ht="14.45" thickBot="1">
      <c r="A36" s="342" t="s">
        <v>139</v>
      </c>
      <c r="B36" s="343" t="s">
        <v>140</v>
      </c>
      <c r="C36" s="332" t="s">
        <v>141</v>
      </c>
      <c r="D36" s="346" t="s">
        <v>142</v>
      </c>
      <c r="G36" s="335" t="s">
        <v>143</v>
      </c>
      <c r="K36" s="338" t="s">
        <v>41</v>
      </c>
    </row>
    <row r="37" spans="1:11">
      <c r="A37" s="342"/>
      <c r="C37" s="332"/>
      <c r="D37" s="344"/>
      <c r="G37" s="335" t="s">
        <v>141</v>
      </c>
      <c r="K37" s="338" t="s">
        <v>41</v>
      </c>
    </row>
    <row r="38" spans="1:11" ht="15.95" hidden="1">
      <c r="A38" s="327" t="s">
        <v>144</v>
      </c>
      <c r="B38" s="377" t="s">
        <v>145</v>
      </c>
      <c r="C38" s="368" t="s">
        <v>146</v>
      </c>
      <c r="D38" s="368" t="s">
        <v>147</v>
      </c>
      <c r="G38" s="335" t="s">
        <v>148</v>
      </c>
      <c r="K38" s="335" t="s">
        <v>149</v>
      </c>
    </row>
    <row r="39" spans="1:11" ht="27.95" hidden="1">
      <c r="A39" s="342"/>
      <c r="B39" s="378" t="s">
        <v>150</v>
      </c>
      <c r="C39" s="379"/>
      <c r="D39" s="380"/>
      <c r="G39" s="335" t="s">
        <v>151</v>
      </c>
      <c r="K39" s="335" t="s">
        <v>149</v>
      </c>
    </row>
    <row r="40" spans="1:11" ht="27.95" hidden="1">
      <c r="A40" s="342"/>
      <c r="B40" s="378" t="s">
        <v>152</v>
      </c>
      <c r="C40" s="379"/>
      <c r="D40" s="380"/>
      <c r="K40" s="335" t="s">
        <v>149</v>
      </c>
    </row>
    <row r="41" spans="1:11" hidden="1">
      <c r="A41" s="342"/>
      <c r="B41" s="378" t="s">
        <v>153</v>
      </c>
      <c r="C41" s="379"/>
      <c r="D41" s="380"/>
      <c r="K41" s="335" t="s">
        <v>149</v>
      </c>
    </row>
    <row r="42" spans="1:11" hidden="1">
      <c r="A42" s="342"/>
      <c r="B42" s="378" t="s">
        <v>154</v>
      </c>
      <c r="C42" s="379"/>
      <c r="D42" s="380"/>
      <c r="K42" s="335" t="s">
        <v>149</v>
      </c>
    </row>
    <row r="43" spans="1:11" hidden="1">
      <c r="A43" s="342"/>
      <c r="B43" s="378" t="s">
        <v>155</v>
      </c>
      <c r="C43" s="379"/>
      <c r="D43" s="380"/>
      <c r="K43" s="335" t="s">
        <v>149</v>
      </c>
    </row>
    <row r="44" spans="1:11" hidden="1">
      <c r="A44" s="342"/>
      <c r="B44" s="378" t="s">
        <v>156</v>
      </c>
      <c r="C44" s="379"/>
      <c r="D44" s="380"/>
      <c r="K44" s="335" t="s">
        <v>149</v>
      </c>
    </row>
    <row r="45" spans="1:11" hidden="1">
      <c r="A45" s="342"/>
      <c r="B45" s="328"/>
      <c r="C45" s="381"/>
      <c r="D45" s="382"/>
      <c r="K45" s="335" t="s">
        <v>149</v>
      </c>
    </row>
    <row r="46" spans="1:11" s="32" customFormat="1">
      <c r="A46" s="128" t="s">
        <v>157</v>
      </c>
      <c r="B46" s="264" t="s">
        <v>158</v>
      </c>
      <c r="C46" s="560">
        <v>600</v>
      </c>
      <c r="D46" s="255"/>
      <c r="E46" s="140"/>
      <c r="G46" s="32" t="s">
        <v>141</v>
      </c>
      <c r="K46" s="32" t="s">
        <v>54</v>
      </c>
    </row>
    <row r="47" spans="1:11">
      <c r="A47" s="342"/>
      <c r="B47" s="328"/>
      <c r="C47" s="350"/>
      <c r="D47" s="351"/>
      <c r="K47" s="335" t="s">
        <v>41</v>
      </c>
    </row>
    <row r="48" spans="1:11">
      <c r="A48" s="324">
        <v>1.4</v>
      </c>
      <c r="B48" s="348" t="s">
        <v>159</v>
      </c>
      <c r="C48" s="349"/>
      <c r="D48" s="352" t="s">
        <v>160</v>
      </c>
      <c r="K48" s="335" t="s">
        <v>41</v>
      </c>
    </row>
    <row r="49" spans="1:11" ht="28.5" thickBot="1">
      <c r="A49" s="327" t="s">
        <v>161</v>
      </c>
      <c r="B49" s="328" t="s">
        <v>162</v>
      </c>
      <c r="C49" s="329" t="s">
        <v>163</v>
      </c>
      <c r="D49" s="330" t="s">
        <v>164</v>
      </c>
      <c r="K49" s="335" t="s">
        <v>41</v>
      </c>
    </row>
    <row r="50" spans="1:11" ht="31.5" customHeight="1">
      <c r="A50" s="327"/>
      <c r="B50" s="577" t="s">
        <v>165</v>
      </c>
      <c r="C50" s="332" t="s">
        <v>163</v>
      </c>
      <c r="D50" s="345" t="s">
        <v>166</v>
      </c>
      <c r="K50" s="335" t="s">
        <v>41</v>
      </c>
    </row>
    <row r="51" spans="1:11" ht="31.5" customHeight="1">
      <c r="A51" s="327"/>
      <c r="B51" s="578"/>
      <c r="C51" s="332"/>
      <c r="D51" s="346" t="s">
        <v>167</v>
      </c>
      <c r="K51" s="335" t="s">
        <v>41</v>
      </c>
    </row>
    <row r="52" spans="1:11" ht="14.45" thickBot="1">
      <c r="A52" s="327"/>
      <c r="B52" s="579"/>
      <c r="C52" s="332"/>
      <c r="D52" s="353" t="s">
        <v>168</v>
      </c>
      <c r="K52" s="335" t="s">
        <v>54</v>
      </c>
    </row>
    <row r="53" spans="1:11" ht="27.95">
      <c r="A53" s="327"/>
      <c r="B53" s="580" t="s">
        <v>169</v>
      </c>
      <c r="C53" s="332" t="s">
        <v>163</v>
      </c>
      <c r="D53" s="345" t="s">
        <v>170</v>
      </c>
      <c r="K53" s="335" t="s">
        <v>41</v>
      </c>
    </row>
    <row r="54" spans="1:11" ht="14.45" thickBot="1">
      <c r="A54" s="327"/>
      <c r="B54" s="581"/>
      <c r="C54" s="332"/>
      <c r="D54" s="346" t="s">
        <v>171</v>
      </c>
      <c r="K54" s="335" t="s">
        <v>41</v>
      </c>
    </row>
    <row r="55" spans="1:11" s="32" customFormat="1" ht="42">
      <c r="A55" s="128"/>
      <c r="B55" s="354" t="s">
        <v>172</v>
      </c>
      <c r="C55" s="50" t="s">
        <v>173</v>
      </c>
      <c r="D55" s="334" t="s">
        <v>174</v>
      </c>
      <c r="E55" s="140"/>
      <c r="K55" s="32" t="s">
        <v>54</v>
      </c>
    </row>
    <row r="56" spans="1:11">
      <c r="A56" s="327"/>
      <c r="B56" s="331"/>
      <c r="C56" s="332"/>
      <c r="D56" s="346"/>
    </row>
    <row r="57" spans="1:11" ht="14.45" thickBot="1">
      <c r="A57" s="327" t="s">
        <v>175</v>
      </c>
      <c r="B57" s="331" t="s">
        <v>176</v>
      </c>
      <c r="C57" s="355">
        <v>3381.36</v>
      </c>
      <c r="D57" s="356"/>
      <c r="K57" s="335" t="s">
        <v>41</v>
      </c>
    </row>
    <row r="58" spans="1:11" ht="28.5" hidden="1" thickBot="1">
      <c r="A58" s="327" t="s">
        <v>177</v>
      </c>
      <c r="B58" s="331" t="s">
        <v>178</v>
      </c>
      <c r="C58" s="355"/>
      <c r="D58" s="345" t="s">
        <v>179</v>
      </c>
      <c r="K58" s="335" t="s">
        <v>60</v>
      </c>
    </row>
    <row r="59" spans="1:11" ht="28.5" hidden="1" thickBot="1">
      <c r="A59" s="327" t="s">
        <v>180</v>
      </c>
      <c r="B59" s="331" t="s">
        <v>181</v>
      </c>
      <c r="C59" s="355"/>
      <c r="D59" s="345"/>
      <c r="K59" s="335" t="s">
        <v>60</v>
      </c>
    </row>
    <row r="60" spans="1:11" ht="70.5" hidden="1" thickBot="1">
      <c r="A60" s="327" t="s">
        <v>182</v>
      </c>
      <c r="B60" s="331" t="s">
        <v>183</v>
      </c>
      <c r="C60" s="355"/>
      <c r="D60" s="345"/>
      <c r="K60" s="335" t="s">
        <v>60</v>
      </c>
    </row>
    <row r="61" spans="1:11" ht="98.45" hidden="1" thickBot="1">
      <c r="A61" s="337" t="s">
        <v>184</v>
      </c>
      <c r="B61" s="331" t="s">
        <v>185</v>
      </c>
      <c r="C61" s="355"/>
      <c r="D61" s="345"/>
      <c r="K61" s="335" t="s">
        <v>60</v>
      </c>
    </row>
    <row r="62" spans="1:11" ht="28.5" thickBot="1">
      <c r="A62" s="327" t="s">
        <v>186</v>
      </c>
      <c r="B62" s="357" t="s">
        <v>187</v>
      </c>
      <c r="C62" s="332" t="s">
        <v>156</v>
      </c>
      <c r="D62" s="346" t="s">
        <v>188</v>
      </c>
      <c r="G62" s="335" t="s">
        <v>189</v>
      </c>
      <c r="K62" s="335" t="s">
        <v>41</v>
      </c>
    </row>
    <row r="63" spans="1:11" ht="27.95">
      <c r="A63" s="327" t="s">
        <v>190</v>
      </c>
      <c r="B63" s="331" t="s">
        <v>191</v>
      </c>
      <c r="C63" s="332" t="s">
        <v>192</v>
      </c>
      <c r="D63" s="345" t="s">
        <v>193</v>
      </c>
      <c r="G63" s="335" t="s">
        <v>156</v>
      </c>
      <c r="K63" s="335" t="s">
        <v>41</v>
      </c>
    </row>
    <row r="64" spans="1:11" ht="105" hidden="1" customHeight="1">
      <c r="A64" s="327" t="s">
        <v>194</v>
      </c>
      <c r="B64" s="331" t="s">
        <v>195</v>
      </c>
      <c r="C64" s="383" t="s">
        <v>196</v>
      </c>
      <c r="D64" s="384" t="s">
        <v>197</v>
      </c>
      <c r="G64" s="335" t="s">
        <v>198</v>
      </c>
      <c r="K64" s="335" t="s">
        <v>60</v>
      </c>
    </row>
    <row r="65" spans="1:11" ht="49.5" hidden="1" customHeight="1">
      <c r="A65" s="327"/>
      <c r="B65" s="331" t="s">
        <v>199</v>
      </c>
      <c r="C65" s="355"/>
      <c r="D65" s="384"/>
      <c r="K65" s="335" t="s">
        <v>60</v>
      </c>
    </row>
    <row r="66" spans="1:11" ht="84">
      <c r="A66" s="327"/>
      <c r="B66" s="354" t="s">
        <v>200</v>
      </c>
      <c r="C66" s="355" t="s">
        <v>201</v>
      </c>
      <c r="D66" s="267" t="s">
        <v>202</v>
      </c>
      <c r="K66" s="335" t="s">
        <v>54</v>
      </c>
    </row>
    <row r="67" spans="1:11" ht="27.95" hidden="1">
      <c r="A67" s="327" t="s">
        <v>203</v>
      </c>
      <c r="B67" s="362" t="s">
        <v>204</v>
      </c>
      <c r="C67" s="332"/>
      <c r="D67" s="384" t="s">
        <v>205</v>
      </c>
      <c r="K67" s="335" t="s">
        <v>60</v>
      </c>
    </row>
    <row r="68" spans="1:11" ht="28.5" hidden="1" customHeight="1">
      <c r="A68" s="385" t="s">
        <v>206</v>
      </c>
      <c r="B68" s="362" t="s">
        <v>207</v>
      </c>
      <c r="C68" s="332"/>
      <c r="D68" s="384" t="s">
        <v>205</v>
      </c>
      <c r="K68" s="335" t="s">
        <v>60</v>
      </c>
    </row>
    <row r="69" spans="1:11" ht="56.1" hidden="1">
      <c r="A69" s="386" t="s">
        <v>208</v>
      </c>
      <c r="B69" s="331" t="s">
        <v>209</v>
      </c>
      <c r="C69" s="332"/>
      <c r="D69" s="345" t="s">
        <v>210</v>
      </c>
      <c r="K69" s="335" t="s">
        <v>60</v>
      </c>
    </row>
    <row r="70" spans="1:11" ht="69.95" hidden="1">
      <c r="A70" s="386" t="s">
        <v>211</v>
      </c>
      <c r="B70" s="331" t="s">
        <v>212</v>
      </c>
      <c r="C70" s="332"/>
      <c r="D70" s="356"/>
      <c r="K70" s="335" t="s">
        <v>60</v>
      </c>
    </row>
    <row r="71" spans="1:11" hidden="1">
      <c r="A71" s="386" t="s">
        <v>213</v>
      </c>
      <c r="B71" s="331" t="s">
        <v>214</v>
      </c>
      <c r="C71" s="332"/>
      <c r="D71" s="346" t="s">
        <v>215</v>
      </c>
      <c r="K71" s="335" t="s">
        <v>60</v>
      </c>
    </row>
    <row r="72" spans="1:11" ht="27.95">
      <c r="A72" s="327" t="s">
        <v>216</v>
      </c>
      <c r="B72" s="331" t="s">
        <v>217</v>
      </c>
      <c r="C72" s="332" t="s">
        <v>218</v>
      </c>
      <c r="D72" s="346" t="s">
        <v>219</v>
      </c>
      <c r="K72" s="335" t="s">
        <v>41</v>
      </c>
    </row>
    <row r="73" spans="1:11">
      <c r="A73" s="327" t="s">
        <v>220</v>
      </c>
      <c r="B73" s="331" t="s">
        <v>221</v>
      </c>
      <c r="C73" s="332" t="s">
        <v>222</v>
      </c>
      <c r="D73" s="346" t="s">
        <v>223</v>
      </c>
      <c r="K73" s="335" t="s">
        <v>41</v>
      </c>
    </row>
    <row r="74" spans="1:11" ht="98.1">
      <c r="A74" s="327" t="s">
        <v>224</v>
      </c>
      <c r="B74" s="331" t="s">
        <v>225</v>
      </c>
      <c r="C74" s="332" t="s">
        <v>226</v>
      </c>
      <c r="D74" s="356"/>
      <c r="K74" s="335" t="s">
        <v>41</v>
      </c>
    </row>
    <row r="75" spans="1:11" ht="27.95">
      <c r="A75" s="327"/>
      <c r="B75" s="331" t="s">
        <v>227</v>
      </c>
      <c r="C75" s="332" t="s">
        <v>228</v>
      </c>
      <c r="D75" s="356"/>
      <c r="K75" s="335" t="s">
        <v>41</v>
      </c>
    </row>
    <row r="76" spans="1:11" ht="69.95" hidden="1">
      <c r="A76" s="327" t="s">
        <v>229</v>
      </c>
      <c r="B76" s="331" t="s">
        <v>230</v>
      </c>
      <c r="C76" s="332"/>
      <c r="D76" s="356"/>
      <c r="K76" s="335" t="s">
        <v>60</v>
      </c>
    </row>
    <row r="77" spans="1:11" ht="42">
      <c r="A77" s="327" t="s">
        <v>231</v>
      </c>
      <c r="B77" s="331" t="s">
        <v>232</v>
      </c>
      <c r="C77" s="332" t="s">
        <v>233</v>
      </c>
      <c r="D77" s="346" t="s">
        <v>234</v>
      </c>
      <c r="K77" s="335" t="s">
        <v>41</v>
      </c>
    </row>
    <row r="78" spans="1:11" ht="28.5" thickBot="1">
      <c r="A78" s="327" t="s">
        <v>235</v>
      </c>
      <c r="B78" s="331" t="s">
        <v>236</v>
      </c>
      <c r="C78" s="332" t="s">
        <v>237</v>
      </c>
      <c r="D78" s="346" t="s">
        <v>238</v>
      </c>
      <c r="K78" s="335" t="s">
        <v>41</v>
      </c>
    </row>
    <row r="79" spans="1:11" ht="28.5" thickBot="1">
      <c r="A79" s="327" t="s">
        <v>239</v>
      </c>
      <c r="B79" s="357" t="s">
        <v>240</v>
      </c>
      <c r="C79" s="332" t="s">
        <v>241</v>
      </c>
      <c r="D79" s="358" t="s">
        <v>242</v>
      </c>
      <c r="K79" s="335" t="s">
        <v>41</v>
      </c>
    </row>
    <row r="80" spans="1:11">
      <c r="A80" s="327"/>
      <c r="B80" s="359" t="s">
        <v>243</v>
      </c>
      <c r="C80" s="360">
        <v>8</v>
      </c>
      <c r="D80" s="361"/>
      <c r="K80" s="335" t="s">
        <v>41</v>
      </c>
    </row>
    <row r="81" spans="1:11" ht="27.95">
      <c r="A81" s="327" t="s">
        <v>244</v>
      </c>
      <c r="B81" s="362" t="s">
        <v>245</v>
      </c>
      <c r="C81" s="360" t="s">
        <v>246</v>
      </c>
      <c r="D81" s="361" t="s">
        <v>242</v>
      </c>
      <c r="K81" s="335" t="s">
        <v>41</v>
      </c>
    </row>
    <row r="82" spans="1:11">
      <c r="A82" s="327"/>
      <c r="B82" s="359" t="s">
        <v>243</v>
      </c>
      <c r="C82" s="360">
        <v>18</v>
      </c>
      <c r="D82" s="361"/>
      <c r="K82" s="335" t="s">
        <v>41</v>
      </c>
    </row>
    <row r="83" spans="1:11">
      <c r="A83" s="327" t="s">
        <v>247</v>
      </c>
      <c r="B83" s="331" t="s">
        <v>248</v>
      </c>
      <c r="C83" s="332" t="s">
        <v>249</v>
      </c>
      <c r="D83" s="346" t="s">
        <v>215</v>
      </c>
      <c r="K83" s="335" t="s">
        <v>41</v>
      </c>
    </row>
    <row r="84" spans="1:11" ht="14.45" hidden="1" thickBot="1">
      <c r="A84" s="327" t="s">
        <v>250</v>
      </c>
      <c r="B84" s="357" t="s">
        <v>251</v>
      </c>
      <c r="C84" s="332"/>
      <c r="D84" s="346" t="s">
        <v>215</v>
      </c>
      <c r="K84" s="335" t="s">
        <v>60</v>
      </c>
    </row>
    <row r="85" spans="1:11" ht="14.45" hidden="1" thickBot="1">
      <c r="A85" s="327" t="s">
        <v>252</v>
      </c>
      <c r="B85" s="357" t="s">
        <v>253</v>
      </c>
      <c r="C85" s="332"/>
      <c r="D85" s="346" t="s">
        <v>215</v>
      </c>
      <c r="K85" s="335" t="s">
        <v>60</v>
      </c>
    </row>
    <row r="86" spans="1:11">
      <c r="A86" s="327"/>
      <c r="B86" s="363"/>
      <c r="C86" s="364"/>
      <c r="D86" s="365"/>
      <c r="K86" s="335" t="s">
        <v>41</v>
      </c>
    </row>
    <row r="87" spans="1:11">
      <c r="A87" s="366" t="s">
        <v>254</v>
      </c>
      <c r="B87" s="367" t="s">
        <v>255</v>
      </c>
      <c r="C87" s="368" t="s">
        <v>256</v>
      </c>
      <c r="D87" s="368" t="s">
        <v>257</v>
      </c>
      <c r="E87" s="369"/>
      <c r="K87" s="335" t="s">
        <v>41</v>
      </c>
    </row>
    <row r="88" spans="1:11">
      <c r="A88" s="342"/>
      <c r="B88" s="370" t="s">
        <v>258</v>
      </c>
      <c r="C88" s="371"/>
      <c r="D88" s="371"/>
      <c r="K88" s="335" t="s">
        <v>41</v>
      </c>
    </row>
    <row r="89" spans="1:11">
      <c r="A89" s="342"/>
      <c r="B89" s="370" t="s">
        <v>259</v>
      </c>
      <c r="C89" s="371"/>
      <c r="D89" s="371"/>
      <c r="K89" s="335" t="s">
        <v>41</v>
      </c>
    </row>
    <row r="90" spans="1:11">
      <c r="A90" s="342"/>
      <c r="B90" s="370" t="s">
        <v>260</v>
      </c>
      <c r="C90" s="371">
        <v>1</v>
      </c>
      <c r="D90" s="371">
        <v>3381.36</v>
      </c>
      <c r="K90" s="335" t="s">
        <v>41</v>
      </c>
    </row>
    <row r="91" spans="1:11">
      <c r="A91" s="342"/>
      <c r="B91" s="370" t="s">
        <v>261</v>
      </c>
      <c r="C91" s="371"/>
      <c r="D91" s="371"/>
      <c r="K91" s="335" t="s">
        <v>41</v>
      </c>
    </row>
    <row r="92" spans="1:11">
      <c r="A92" s="342"/>
      <c r="B92" s="370" t="s">
        <v>262</v>
      </c>
      <c r="C92" s="371">
        <f>SUM(C88:C91)</f>
        <v>1</v>
      </c>
      <c r="D92" s="371">
        <f>SUM(D88:D91)</f>
        <v>3381.36</v>
      </c>
      <c r="K92" s="335" t="s">
        <v>41</v>
      </c>
    </row>
    <row r="93" spans="1:11">
      <c r="A93" s="372"/>
      <c r="D93" s="344"/>
      <c r="K93" s="335" t="s">
        <v>41</v>
      </c>
    </row>
    <row r="94" spans="1:11" ht="33.75" hidden="1" customHeight="1">
      <c r="A94" s="366" t="s">
        <v>263</v>
      </c>
      <c r="B94" s="582" t="s">
        <v>264</v>
      </c>
      <c r="C94" s="583"/>
      <c r="D94" s="584"/>
      <c r="E94" s="369"/>
      <c r="K94" s="335" t="s">
        <v>60</v>
      </c>
    </row>
    <row r="95" spans="1:11" ht="90" hidden="1" customHeight="1">
      <c r="A95" s="387"/>
      <c r="B95" s="388" t="s">
        <v>265</v>
      </c>
      <c r="C95" s="389" t="s">
        <v>257</v>
      </c>
      <c r="D95" s="389" t="s">
        <v>266</v>
      </c>
      <c r="E95" s="369"/>
      <c r="K95" s="335" t="s">
        <v>60</v>
      </c>
    </row>
    <row r="96" spans="1:11" ht="42" hidden="1">
      <c r="A96" s="342"/>
      <c r="B96" s="390" t="s">
        <v>267</v>
      </c>
      <c r="C96" s="391" t="s">
        <v>268</v>
      </c>
      <c r="D96" s="391" t="s">
        <v>269</v>
      </c>
      <c r="K96" s="335" t="s">
        <v>60</v>
      </c>
    </row>
    <row r="97" spans="1:27" ht="42" hidden="1">
      <c r="A97" s="342"/>
      <c r="B97" s="390" t="s">
        <v>270</v>
      </c>
      <c r="C97" s="391" t="s">
        <v>268</v>
      </c>
      <c r="D97" s="391" t="s">
        <v>271</v>
      </c>
      <c r="K97" s="335" t="s">
        <v>60</v>
      </c>
    </row>
    <row r="98" spans="1:27" hidden="1">
      <c r="A98" s="342"/>
      <c r="B98" s="392"/>
      <c r="C98" s="379"/>
      <c r="D98" s="380"/>
      <c r="K98" s="335" t="s">
        <v>60</v>
      </c>
    </row>
    <row r="99" spans="1:27" hidden="1">
      <c r="A99" s="342"/>
      <c r="B99" s="392"/>
      <c r="C99" s="379"/>
      <c r="D99" s="380"/>
      <c r="K99" s="335" t="s">
        <v>60</v>
      </c>
    </row>
    <row r="100" spans="1:27" hidden="1">
      <c r="A100" s="342"/>
      <c r="B100" s="392"/>
      <c r="C100" s="379"/>
      <c r="D100" s="380"/>
      <c r="K100" s="335" t="s">
        <v>60</v>
      </c>
    </row>
    <row r="101" spans="1:27">
      <c r="B101" s="332"/>
      <c r="C101" s="332"/>
      <c r="D101" s="373"/>
    </row>
    <row r="110" spans="1:27">
      <c r="AA110" s="335" t="s">
        <v>272</v>
      </c>
    </row>
    <row r="111" spans="1:27">
      <c r="AA111" s="335" t="s">
        <v>249</v>
      </c>
    </row>
  </sheetData>
  <sheetProtection formatCells="0" formatColumns="0" formatRows="0" insertColumns="0" insertRows="0" insertHyperlinks="0" sort="0" autoFilter="0" pivotTables="0"/>
  <autoFilter ref="K1:K111" xr:uid="{550170DD-77CF-4556-B8B6-773C1541652C}">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xr:uid="{D4F04140-81DC-4E28-A00C-66C8CB6C9579}">
      <formula1>$AA$110:$AA$111</formula1>
    </dataValidation>
    <dataValidation type="list" allowBlank="1" showInputMessage="1" showErrorMessage="1" sqref="C25" xr:uid="{0AF432E3-CD51-49AD-ADC2-A723C8D4DA7E}">
      <formula1>$G$25:$G$30</formula1>
    </dataValidation>
    <dataValidation type="list" allowBlank="1" showInputMessage="1" showErrorMessage="1" sqref="C36" xr:uid="{67D1B80F-D528-4BCD-9268-D8B15EC2D21E}">
      <formula1>$G$36:$G$39</formula1>
    </dataValidation>
    <dataValidation type="list" allowBlank="1" showInputMessage="1" showErrorMessage="1" sqref="C26:C27" xr:uid="{D2F480BE-46D0-437B-B8E9-E811C13BD925}">
      <formula1>$G$15:$G$20</formula1>
    </dataValidation>
    <dataValidation type="list" allowBlank="1" showInputMessage="1" showErrorMessage="1" sqref="C35" xr:uid="{2392AB8F-EA2F-4306-B492-DBBCCDD94059}">
      <formula1>$G$34:$G$35</formula1>
    </dataValidation>
    <dataValidation type="list" allowBlank="1" showInputMessage="1" showErrorMessage="1" sqref="C62" xr:uid="{D2C4774C-0917-4219-83DD-4F273ECA7538}">
      <formula1>$G$62:$G$64</formula1>
    </dataValidation>
  </dataValidations>
  <hyperlinks>
    <hyperlink ref="C20" r:id="rId1" xr:uid="{66CC3AA4-6A61-4A30-BE8D-4A992FBDC584}"/>
  </hyperlinks>
  <pageMargins left="0.7" right="0.7" top="0.75" bottom="0.75" header="0.3" footer="0.3"/>
  <pageSetup paperSize="9" scale="81"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80BF-7093-4B4C-A1EF-6684D1669F45}">
  <dimension ref="A1:L600"/>
  <sheetViews>
    <sheetView view="pageBreakPreview" zoomScaleNormal="100" zoomScaleSheetLayoutView="100" workbookViewId="0">
      <selection activeCell="D19" sqref="D19"/>
    </sheetView>
  </sheetViews>
  <sheetFormatPr defaultColWidth="11.42578125" defaultRowHeight="15.6"/>
  <cols>
    <col min="1" max="1" width="4.140625" style="1" customWidth="1"/>
    <col min="2" max="4" width="11.42578125" style="2" customWidth="1"/>
    <col min="5" max="5" width="9.140625" style="2" customWidth="1"/>
    <col min="6" max="6" width="3.140625" style="2" customWidth="1"/>
    <col min="7" max="7" width="7.28515625" style="2" customWidth="1"/>
    <col min="8" max="8" width="10.5703125" style="2" customWidth="1"/>
    <col min="9" max="9" width="11.42578125" style="2" customWidth="1"/>
    <col min="10" max="10" width="10.42578125" style="2" customWidth="1"/>
    <col min="11" max="11" width="9.7109375" style="2" customWidth="1"/>
    <col min="12" max="16384" width="11.42578125" style="2"/>
  </cols>
  <sheetData>
    <row r="1" spans="1:12">
      <c r="A1" s="30" t="s">
        <v>1313</v>
      </c>
    </row>
    <row r="2" spans="1:12" ht="16.5" customHeight="1" thickBot="1">
      <c r="B2" s="620" t="s">
        <v>1314</v>
      </c>
      <c r="C2" s="621"/>
      <c r="D2" s="621"/>
      <c r="E2" s="621"/>
      <c r="F2" s="9"/>
      <c r="G2" s="622" t="s">
        <v>1315</v>
      </c>
      <c r="H2" s="622"/>
      <c r="I2" s="622"/>
      <c r="J2" s="622"/>
      <c r="K2" s="622"/>
      <c r="L2" s="623"/>
    </row>
    <row r="3" spans="1:12" ht="92.25" customHeight="1" thickTop="1" thickBot="1">
      <c r="B3" s="8"/>
      <c r="C3" s="8"/>
      <c r="D3" s="8"/>
      <c r="E3" s="8"/>
      <c r="F3" s="9"/>
      <c r="G3" s="10"/>
      <c r="H3" s="10"/>
      <c r="I3" s="10"/>
      <c r="J3" s="10"/>
      <c r="K3" s="10"/>
      <c r="L3" s="11"/>
    </row>
    <row r="4" spans="1:12" ht="40.5" customHeight="1" thickTop="1" thickBot="1">
      <c r="A4" s="3"/>
      <c r="B4" s="12" t="s">
        <v>1316</v>
      </c>
      <c r="C4" s="624" t="s">
        <v>232</v>
      </c>
      <c r="D4" s="625"/>
      <c r="E4" s="626"/>
      <c r="F4" s="9"/>
      <c r="G4" s="13">
        <v>1</v>
      </c>
      <c r="H4" s="13" t="s">
        <v>1317</v>
      </c>
      <c r="I4" s="627" t="s">
        <v>1318</v>
      </c>
      <c r="J4" s="628"/>
      <c r="K4" s="628"/>
      <c r="L4" s="629"/>
    </row>
    <row r="5" spans="1:12" ht="36.75" customHeight="1" thickTop="1" thickBot="1">
      <c r="A5" s="4"/>
      <c r="B5" s="14">
        <v>1000</v>
      </c>
      <c r="C5" s="14" t="s">
        <v>1319</v>
      </c>
      <c r="D5" s="14"/>
      <c r="E5" s="15"/>
      <c r="F5" s="9"/>
      <c r="G5" s="13">
        <v>2</v>
      </c>
      <c r="H5" s="13" t="s">
        <v>1320</v>
      </c>
      <c r="I5" s="630" t="s">
        <v>1321</v>
      </c>
      <c r="J5" s="631"/>
      <c r="K5" s="631"/>
      <c r="L5" s="16" t="s">
        <v>1322</v>
      </c>
    </row>
    <row r="6" spans="1:12" ht="36.950000000000003" thickTop="1" thickBot="1">
      <c r="A6" s="4"/>
      <c r="B6" s="13">
        <v>1010</v>
      </c>
      <c r="C6" s="13"/>
      <c r="D6" s="13" t="s">
        <v>1323</v>
      </c>
      <c r="E6" s="17"/>
      <c r="F6" s="9"/>
      <c r="G6" s="13">
        <v>3</v>
      </c>
      <c r="H6" s="18" t="s">
        <v>1324</v>
      </c>
      <c r="I6" s="630"/>
      <c r="J6" s="631"/>
      <c r="K6" s="631"/>
      <c r="L6" s="19" t="s">
        <v>1325</v>
      </c>
    </row>
    <row r="7" spans="1:12" ht="15.95" thickBot="1">
      <c r="A7" s="4"/>
      <c r="B7" s="13">
        <v>1020</v>
      </c>
      <c r="C7" s="13"/>
      <c r="D7" s="13" t="s">
        <v>1326</v>
      </c>
      <c r="E7" s="17"/>
      <c r="F7" s="9"/>
      <c r="G7" s="20">
        <v>4</v>
      </c>
      <c r="H7" s="632" t="s">
        <v>1327</v>
      </c>
      <c r="I7" s="633"/>
      <c r="J7" s="633"/>
      <c r="K7" s="633"/>
      <c r="L7" s="634"/>
    </row>
    <row r="8" spans="1:12" ht="18.600000000000001" thickBot="1">
      <c r="A8" s="4"/>
      <c r="B8" s="13">
        <v>1030</v>
      </c>
      <c r="C8" s="13"/>
      <c r="D8" s="13" t="s">
        <v>1328</v>
      </c>
      <c r="E8" s="17"/>
    </row>
    <row r="9" spans="1:12" s="5" customFormat="1" ht="15.95" thickBot="1">
      <c r="A9" s="4"/>
      <c r="B9" s="13">
        <v>1040</v>
      </c>
      <c r="C9" s="13"/>
      <c r="D9" s="13" t="s">
        <v>1329</v>
      </c>
      <c r="E9" s="17"/>
    </row>
    <row r="10" spans="1:12" s="5" customFormat="1" ht="20.25" customHeight="1" thickBot="1">
      <c r="A10" s="4"/>
      <c r="B10" s="20">
        <v>1050</v>
      </c>
      <c r="C10" s="20"/>
      <c r="D10" s="20" t="s">
        <v>1330</v>
      </c>
      <c r="E10" s="21"/>
    </row>
    <row r="11" spans="1:12" ht="18.95" thickTop="1" thickBot="1">
      <c r="A11" s="4"/>
      <c r="B11" s="14">
        <v>2000</v>
      </c>
      <c r="C11" s="14" t="s">
        <v>1331</v>
      </c>
      <c r="D11" s="14"/>
      <c r="E11" s="15"/>
    </row>
    <row r="12" spans="1:12" ht="36.950000000000003" thickTop="1" thickBot="1">
      <c r="A12" s="4"/>
      <c r="B12" s="13">
        <v>2010</v>
      </c>
      <c r="C12" s="13"/>
      <c r="D12" s="13" t="s">
        <v>1332</v>
      </c>
      <c r="E12" s="17"/>
    </row>
    <row r="13" spans="1:12" ht="15.95" thickBot="1">
      <c r="A13" s="4"/>
      <c r="B13" s="20">
        <v>2020</v>
      </c>
      <c r="C13" s="20"/>
      <c r="D13" s="20" t="s">
        <v>1333</v>
      </c>
      <c r="E13" s="21"/>
    </row>
    <row r="14" spans="1:12" ht="18.95" thickTop="1" thickBot="1">
      <c r="A14" s="4"/>
      <c r="B14" s="14">
        <v>3000</v>
      </c>
      <c r="C14" s="14" t="s">
        <v>1334</v>
      </c>
      <c r="D14" s="14"/>
      <c r="E14" s="15"/>
    </row>
    <row r="15" spans="1:12" ht="31.5" customHeight="1" thickTop="1" thickBot="1">
      <c r="A15" s="4"/>
      <c r="B15" s="22">
        <v>3010</v>
      </c>
      <c r="C15" s="22"/>
      <c r="D15" s="22" t="s">
        <v>1335</v>
      </c>
      <c r="E15" s="23"/>
    </row>
    <row r="16" spans="1:12" ht="15.95" thickBot="1">
      <c r="A16" s="4"/>
      <c r="B16" s="24">
        <v>3020</v>
      </c>
      <c r="C16" s="24"/>
      <c r="D16" s="24" t="s">
        <v>1336</v>
      </c>
      <c r="E16" s="24"/>
    </row>
    <row r="17" spans="1:5" ht="18.95" thickTop="1" thickBot="1">
      <c r="A17" s="4"/>
      <c r="B17" s="14">
        <v>4000</v>
      </c>
      <c r="C17" s="14" t="s">
        <v>1337</v>
      </c>
      <c r="D17" s="14"/>
      <c r="E17" s="15"/>
    </row>
    <row r="18" spans="1:5" ht="18.95" thickTop="1" thickBot="1">
      <c r="A18" s="4"/>
      <c r="B18" s="13">
        <v>4010</v>
      </c>
      <c r="C18" s="13"/>
      <c r="D18" s="13" t="s">
        <v>1338</v>
      </c>
      <c r="E18" s="17"/>
    </row>
    <row r="19" spans="1:5" ht="18.600000000000001" thickBot="1">
      <c r="A19" s="4"/>
      <c r="B19" s="13">
        <v>4020</v>
      </c>
      <c r="C19" s="13"/>
      <c r="D19" s="13" t="s">
        <v>1339</v>
      </c>
      <c r="E19" s="17"/>
    </row>
    <row r="20" spans="1:5" ht="18.600000000000001" thickBot="1">
      <c r="A20" s="4"/>
      <c r="B20" s="13">
        <v>4030</v>
      </c>
      <c r="C20" s="13"/>
      <c r="D20" s="13" t="s">
        <v>1340</v>
      </c>
      <c r="E20" s="17"/>
    </row>
    <row r="21" spans="1:5" ht="18.600000000000001" thickBot="1">
      <c r="A21" s="4"/>
      <c r="B21" s="13">
        <v>4040</v>
      </c>
      <c r="C21" s="13"/>
      <c r="D21" s="13" t="s">
        <v>1341</v>
      </c>
      <c r="E21" s="17"/>
    </row>
    <row r="22" spans="1:5" ht="27.75" customHeight="1" thickBot="1">
      <c r="A22" s="4"/>
      <c r="B22" s="13">
        <v>4050</v>
      </c>
      <c r="C22" s="13"/>
      <c r="D22" s="13" t="s">
        <v>1342</v>
      </c>
      <c r="E22" s="17"/>
    </row>
    <row r="23" spans="1:5" ht="15.95" thickBot="1">
      <c r="A23" s="4"/>
      <c r="B23" s="13">
        <v>4060</v>
      </c>
      <c r="C23" s="13"/>
      <c r="D23" s="13" t="s">
        <v>1343</v>
      </c>
      <c r="E23" s="17"/>
    </row>
    <row r="24" spans="1:5" ht="27.6" thickBot="1">
      <c r="A24" s="4"/>
      <c r="B24" s="13">
        <v>4070</v>
      </c>
      <c r="C24" s="13"/>
      <c r="D24" s="13" t="s">
        <v>1344</v>
      </c>
      <c r="E24" s="17"/>
    </row>
    <row r="25" spans="1:5" ht="15.95" thickBot="1">
      <c r="A25" s="4"/>
      <c r="B25" s="20">
        <v>4080</v>
      </c>
      <c r="C25" s="20"/>
      <c r="D25" s="20" t="s">
        <v>1345</v>
      </c>
      <c r="E25" s="21"/>
    </row>
    <row r="26" spans="1:5" ht="18.95" thickTop="1" thickBot="1">
      <c r="A26" s="4"/>
      <c r="B26" s="14">
        <v>5000</v>
      </c>
      <c r="C26" s="14" t="s">
        <v>1346</v>
      </c>
      <c r="D26" s="14"/>
      <c r="E26" s="15"/>
    </row>
    <row r="27" spans="1:5" ht="16.5" thickTop="1" thickBot="1">
      <c r="A27" s="4"/>
      <c r="B27" s="13">
        <v>5010</v>
      </c>
      <c r="C27" s="13"/>
      <c r="D27" s="13" t="s">
        <v>1347</v>
      </c>
      <c r="E27" s="17"/>
    </row>
    <row r="28" spans="1:5" ht="15.95" thickBot="1">
      <c r="A28" s="4"/>
      <c r="B28" s="13">
        <v>5020</v>
      </c>
      <c r="C28" s="13"/>
      <c r="D28" s="13" t="s">
        <v>1348</v>
      </c>
      <c r="E28" s="17"/>
    </row>
    <row r="29" spans="1:5" ht="15.95" thickBot="1">
      <c r="A29" s="4"/>
      <c r="B29" s="13">
        <v>5030</v>
      </c>
      <c r="C29" s="13"/>
      <c r="D29" s="13" t="s">
        <v>1349</v>
      </c>
      <c r="E29" s="17"/>
    </row>
    <row r="30" spans="1:5" ht="15.95" thickBot="1">
      <c r="A30" s="4"/>
      <c r="B30" s="13">
        <v>5031</v>
      </c>
      <c r="C30" s="13"/>
      <c r="D30" s="13"/>
      <c r="E30" s="17" t="s">
        <v>1350</v>
      </c>
    </row>
    <row r="31" spans="1:5" ht="18.600000000000001" thickBot="1">
      <c r="A31" s="4"/>
      <c r="B31" s="13">
        <v>5032</v>
      </c>
      <c r="C31" s="13"/>
      <c r="D31" s="13"/>
      <c r="E31" s="17" t="s">
        <v>1351</v>
      </c>
    </row>
    <row r="32" spans="1:5" ht="15.95" thickBot="1">
      <c r="A32" s="4"/>
      <c r="B32" s="13">
        <v>5040</v>
      </c>
      <c r="C32" s="13"/>
      <c r="D32" s="13" t="s">
        <v>1352</v>
      </c>
      <c r="E32" s="17"/>
    </row>
    <row r="33" spans="1:5" ht="15.95" thickBot="1">
      <c r="A33" s="4"/>
      <c r="B33" s="13">
        <v>5041</v>
      </c>
      <c r="C33" s="13"/>
      <c r="D33" s="13"/>
      <c r="E33" s="17" t="s">
        <v>1353</v>
      </c>
    </row>
    <row r="34" spans="1:5" ht="15.95" thickBot="1">
      <c r="A34" s="4"/>
      <c r="B34" s="13">
        <v>5042</v>
      </c>
      <c r="C34" s="13"/>
      <c r="D34" s="13"/>
      <c r="E34" s="17" t="s">
        <v>1354</v>
      </c>
    </row>
    <row r="35" spans="1:5" ht="15.95" thickBot="1">
      <c r="A35" s="4"/>
      <c r="B35" s="13">
        <v>5043</v>
      </c>
      <c r="C35" s="13"/>
      <c r="D35" s="13"/>
      <c r="E35" s="17" t="s">
        <v>1355</v>
      </c>
    </row>
    <row r="36" spans="1:5" ht="60.75" customHeight="1" thickBot="1">
      <c r="A36" s="4"/>
      <c r="B36" s="13">
        <v>5043</v>
      </c>
      <c r="C36" s="13"/>
      <c r="D36" s="13"/>
      <c r="E36" s="17" t="s">
        <v>1356</v>
      </c>
    </row>
    <row r="37" spans="1:5" ht="20.25" customHeight="1" thickBot="1">
      <c r="A37" s="4"/>
      <c r="B37" s="20">
        <v>5044</v>
      </c>
      <c r="C37" s="20"/>
      <c r="D37" s="20"/>
      <c r="E37" s="21" t="s">
        <v>1357</v>
      </c>
    </row>
    <row r="38" spans="1:5" ht="15.75" customHeight="1" thickTop="1" thickBot="1">
      <c r="A38" s="4"/>
      <c r="B38" s="14">
        <v>6000</v>
      </c>
      <c r="C38" s="14" t="s">
        <v>1358</v>
      </c>
      <c r="D38" s="14"/>
      <c r="E38" s="15"/>
    </row>
    <row r="39" spans="1:5" ht="16.5" customHeight="1" thickTop="1" thickBot="1">
      <c r="A39" s="4"/>
      <c r="B39" s="13">
        <v>6010</v>
      </c>
      <c r="C39" s="13"/>
      <c r="D39" s="13" t="s">
        <v>1359</v>
      </c>
      <c r="E39" s="17"/>
    </row>
    <row r="40" spans="1:5" ht="15.95" thickBot="1">
      <c r="A40" s="4"/>
      <c r="B40" s="13">
        <v>6020</v>
      </c>
      <c r="C40" s="13"/>
      <c r="D40" s="13" t="s">
        <v>1360</v>
      </c>
      <c r="E40" s="17"/>
    </row>
    <row r="41" spans="1:5" ht="15.95" thickBot="1">
      <c r="A41" s="4"/>
      <c r="B41" s="13">
        <v>6030</v>
      </c>
      <c r="C41" s="13"/>
      <c r="D41" s="13" t="s">
        <v>1361</v>
      </c>
      <c r="E41" s="17"/>
    </row>
    <row r="42" spans="1:5" ht="15.95" thickBot="1">
      <c r="A42" s="4"/>
      <c r="B42" s="13">
        <v>6040</v>
      </c>
      <c r="C42" s="13"/>
      <c r="D42" s="13" t="s">
        <v>1362</v>
      </c>
      <c r="E42" s="17"/>
    </row>
    <row r="43" spans="1:5" ht="18.600000000000001" thickBot="1">
      <c r="A43" s="4"/>
      <c r="B43" s="13">
        <v>6041</v>
      </c>
      <c r="C43" s="13"/>
      <c r="D43" s="13"/>
      <c r="E43" s="17" t="s">
        <v>1363</v>
      </c>
    </row>
    <row r="44" spans="1:5" ht="18.600000000000001" thickBot="1">
      <c r="A44" s="4"/>
      <c r="B44" s="13">
        <v>6042</v>
      </c>
      <c r="C44" s="13"/>
      <c r="D44" s="13"/>
      <c r="E44" s="17" t="s">
        <v>1364</v>
      </c>
    </row>
    <row r="45" spans="1:5" ht="27.6" thickBot="1">
      <c r="A45" s="4"/>
      <c r="B45" s="13">
        <v>6043</v>
      </c>
      <c r="C45" s="13"/>
      <c r="D45" s="13"/>
      <c r="E45" s="17" t="s">
        <v>1365</v>
      </c>
    </row>
    <row r="46" spans="1:5" ht="51" customHeight="1" thickBot="1">
      <c r="A46" s="4"/>
      <c r="B46" s="13">
        <v>6044</v>
      </c>
      <c r="C46" s="13"/>
      <c r="D46" s="13"/>
      <c r="E46" s="17" t="s">
        <v>1366</v>
      </c>
    </row>
    <row r="47" spans="1:5" ht="15.95" thickBot="1">
      <c r="A47" s="4"/>
      <c r="B47" s="20">
        <v>6050</v>
      </c>
      <c r="C47" s="20"/>
      <c r="D47" s="20" t="s">
        <v>1367</v>
      </c>
      <c r="E47" s="21"/>
    </row>
    <row r="48" spans="1:5" ht="18.95" thickTop="1" thickBot="1">
      <c r="A48" s="4"/>
      <c r="B48" s="14">
        <v>7000</v>
      </c>
      <c r="C48" s="14" t="s">
        <v>1368</v>
      </c>
      <c r="D48" s="14"/>
      <c r="E48" s="15"/>
    </row>
    <row r="49" spans="1:5" ht="19.5" customHeight="1" thickTop="1" thickBot="1">
      <c r="A49" s="4"/>
      <c r="B49" s="13">
        <v>7010</v>
      </c>
      <c r="C49" s="13"/>
      <c r="D49" s="13" t="s">
        <v>1369</v>
      </c>
      <c r="E49" s="17"/>
    </row>
    <row r="50" spans="1:5" ht="26.25" customHeight="1" thickBot="1">
      <c r="A50" s="4"/>
      <c r="B50" s="13">
        <v>7011</v>
      </c>
      <c r="C50" s="13"/>
      <c r="D50" s="13"/>
      <c r="E50" s="17" t="s">
        <v>1370</v>
      </c>
    </row>
    <row r="51" spans="1:5" ht="21.75" customHeight="1" thickBot="1">
      <c r="A51" s="4"/>
      <c r="B51" s="13">
        <v>7012</v>
      </c>
      <c r="C51" s="13"/>
      <c r="D51" s="13"/>
      <c r="E51" s="17" t="s">
        <v>1371</v>
      </c>
    </row>
    <row r="52" spans="1:5" ht="18.600000000000001" thickBot="1">
      <c r="A52" s="4"/>
      <c r="B52" s="13">
        <v>7013</v>
      </c>
      <c r="C52" s="13"/>
      <c r="D52" s="13"/>
      <c r="E52" s="17" t="s">
        <v>1372</v>
      </c>
    </row>
    <row r="53" spans="1:5" ht="21" customHeight="1" thickBot="1">
      <c r="A53" s="4"/>
      <c r="B53" s="13">
        <v>7014</v>
      </c>
      <c r="C53" s="13"/>
      <c r="D53" s="13"/>
      <c r="E53" s="17" t="s">
        <v>1373</v>
      </c>
    </row>
    <row r="54" spans="1:5" ht="18.600000000000001" thickBot="1">
      <c r="A54" s="4"/>
      <c r="B54" s="13">
        <v>7020</v>
      </c>
      <c r="C54" s="13"/>
      <c r="D54" s="13" t="s">
        <v>1374</v>
      </c>
      <c r="E54" s="17"/>
    </row>
    <row r="55" spans="1:5" ht="18.600000000000001" thickBot="1">
      <c r="A55" s="4"/>
      <c r="B55" s="13">
        <v>7030</v>
      </c>
      <c r="C55" s="13"/>
      <c r="D55" s="13" t="s">
        <v>1375</v>
      </c>
      <c r="E55" s="17"/>
    </row>
    <row r="56" spans="1:5" ht="46.5" customHeight="1" thickBot="1">
      <c r="A56" s="4"/>
      <c r="B56" s="13">
        <v>7031</v>
      </c>
      <c r="C56" s="13"/>
      <c r="D56" s="13"/>
      <c r="E56" s="17" t="s">
        <v>1376</v>
      </c>
    </row>
    <row r="57" spans="1:5" ht="18.600000000000001" thickBot="1">
      <c r="A57" s="4"/>
      <c r="B57" s="13">
        <v>7032</v>
      </c>
      <c r="C57" s="13"/>
      <c r="D57" s="13"/>
      <c r="E57" s="17" t="s">
        <v>1377</v>
      </c>
    </row>
    <row r="58" spans="1:5" ht="18.600000000000001" thickBot="1">
      <c r="A58" s="4"/>
      <c r="B58" s="13">
        <v>7033</v>
      </c>
      <c r="C58" s="13"/>
      <c r="D58" s="13"/>
      <c r="E58" s="17" t="s">
        <v>1378</v>
      </c>
    </row>
    <row r="59" spans="1:5" ht="27.6" thickBot="1">
      <c r="A59" s="4"/>
      <c r="B59" s="13">
        <v>7034</v>
      </c>
      <c r="C59" s="13"/>
      <c r="D59" s="13"/>
      <c r="E59" s="17" t="s">
        <v>1379</v>
      </c>
    </row>
    <row r="60" spans="1:5" ht="18.600000000000001" thickBot="1">
      <c r="A60" s="4"/>
      <c r="B60" s="13">
        <v>7040</v>
      </c>
      <c r="C60" s="13"/>
      <c r="D60" s="13" t="s">
        <v>1380</v>
      </c>
      <c r="E60" s="17"/>
    </row>
    <row r="61" spans="1:5" ht="18.600000000000001" thickBot="1">
      <c r="A61" s="4"/>
      <c r="B61" s="13">
        <v>7050</v>
      </c>
      <c r="C61" s="13"/>
      <c r="D61" s="13" t="s">
        <v>1381</v>
      </c>
      <c r="E61" s="17"/>
    </row>
    <row r="62" spans="1:5" ht="15.95" thickBot="1">
      <c r="A62" s="4"/>
      <c r="B62" s="20">
        <v>7060</v>
      </c>
      <c r="C62" s="20"/>
      <c r="D62" s="20" t="s">
        <v>1382</v>
      </c>
      <c r="E62" s="21"/>
    </row>
    <row r="63" spans="1:5" ht="18.95" thickTop="1" thickBot="1">
      <c r="A63" s="4"/>
      <c r="B63" s="14">
        <v>8000</v>
      </c>
      <c r="C63" s="14" t="s">
        <v>1383</v>
      </c>
      <c r="D63" s="14"/>
      <c r="E63" s="15"/>
    </row>
    <row r="64" spans="1:5" ht="18.95" thickTop="1" thickBot="1">
      <c r="A64" s="4"/>
      <c r="B64" s="13">
        <v>8010</v>
      </c>
      <c r="C64" s="13"/>
      <c r="D64" s="13" t="s">
        <v>1384</v>
      </c>
      <c r="E64" s="17"/>
    </row>
    <row r="65" spans="1:5" ht="18.600000000000001" thickBot="1">
      <c r="A65" s="4"/>
      <c r="B65" s="13">
        <v>8011</v>
      </c>
      <c r="C65" s="13"/>
      <c r="D65" s="13"/>
      <c r="E65" s="17" t="s">
        <v>1385</v>
      </c>
    </row>
    <row r="66" spans="1:5" ht="15.6" customHeight="1" thickBot="1">
      <c r="A66" s="4"/>
      <c r="B66" s="13">
        <v>8012</v>
      </c>
      <c r="C66" s="13"/>
      <c r="D66" s="13"/>
      <c r="E66" s="17" t="s">
        <v>1386</v>
      </c>
    </row>
    <row r="67" spans="1:5" ht="15.95" thickBot="1">
      <c r="A67" s="4"/>
      <c r="B67" s="13">
        <v>8013</v>
      </c>
      <c r="C67" s="13"/>
      <c r="D67" s="13"/>
      <c r="E67" s="17" t="s">
        <v>1387</v>
      </c>
    </row>
    <row r="68" spans="1:5" ht="15.95" thickBot="1">
      <c r="A68" s="4"/>
      <c r="B68" s="13">
        <v>8020</v>
      </c>
      <c r="C68" s="13"/>
      <c r="D68" s="13" t="s">
        <v>1388</v>
      </c>
      <c r="E68" s="17"/>
    </row>
    <row r="69" spans="1:5" ht="15.95" thickBot="1">
      <c r="A69" s="4"/>
      <c r="B69" s="13">
        <v>8030</v>
      </c>
      <c r="C69" s="13"/>
      <c r="D69" s="13" t="s">
        <v>1389</v>
      </c>
      <c r="E69" s="17"/>
    </row>
    <row r="70" spans="1:5" ht="31.35" customHeight="1" thickBot="1">
      <c r="A70" s="4"/>
      <c r="B70" s="13">
        <v>8031</v>
      </c>
      <c r="C70" s="13"/>
      <c r="D70" s="13"/>
      <c r="E70" s="17" t="s">
        <v>1390</v>
      </c>
    </row>
    <row r="71" spans="1:5" ht="15.75" customHeight="1" thickBot="1">
      <c r="A71" s="4"/>
      <c r="B71" s="13">
        <v>8032</v>
      </c>
      <c r="C71" s="13"/>
      <c r="D71" s="13"/>
      <c r="E71" s="17" t="s">
        <v>1391</v>
      </c>
    </row>
    <row r="72" spans="1:5" ht="18.600000000000001" thickBot="1">
      <c r="A72" s="4"/>
      <c r="B72" s="13">
        <v>8033</v>
      </c>
      <c r="C72" s="13"/>
      <c r="D72" s="13"/>
      <c r="E72" s="17" t="s">
        <v>1392</v>
      </c>
    </row>
    <row r="73" spans="1:5" ht="15.95" thickBot="1">
      <c r="A73" s="4"/>
      <c r="B73" s="13">
        <v>8034</v>
      </c>
      <c r="C73" s="13"/>
      <c r="D73" s="13"/>
      <c r="E73" s="17" t="s">
        <v>1393</v>
      </c>
    </row>
    <row r="74" spans="1:5" ht="15.75" customHeight="1" thickBot="1">
      <c r="A74" s="4"/>
      <c r="B74" s="13">
        <v>8035</v>
      </c>
      <c r="C74" s="13"/>
      <c r="D74" s="13"/>
      <c r="E74" s="17" t="s">
        <v>1394</v>
      </c>
    </row>
    <row r="75" spans="1:5" ht="15.95" thickBot="1">
      <c r="A75" s="4"/>
      <c r="B75" s="13">
        <v>8040</v>
      </c>
      <c r="C75" s="13"/>
      <c r="D75" s="13" t="s">
        <v>1395</v>
      </c>
      <c r="E75" s="17"/>
    </row>
    <row r="76" spans="1:5" ht="18.600000000000001" thickBot="1">
      <c r="A76" s="4"/>
      <c r="B76" s="13">
        <v>8050</v>
      </c>
      <c r="C76" s="13"/>
      <c r="D76" s="13" t="s">
        <v>1396</v>
      </c>
      <c r="E76" s="17"/>
    </row>
    <row r="77" spans="1:5" ht="15.95" thickBot="1">
      <c r="A77" s="4"/>
      <c r="B77" s="13">
        <v>8051</v>
      </c>
      <c r="C77" s="13"/>
      <c r="D77" s="13"/>
      <c r="E77" s="17" t="s">
        <v>1397</v>
      </c>
    </row>
    <row r="78" spans="1:5" ht="15.95" thickBot="1">
      <c r="A78" s="4"/>
      <c r="B78" s="13">
        <v>8052</v>
      </c>
      <c r="C78" s="13"/>
      <c r="D78" s="13"/>
      <c r="E78" s="17" t="s">
        <v>1398</v>
      </c>
    </row>
    <row r="79" spans="1:5" ht="15.95" thickBot="1">
      <c r="A79" s="4"/>
      <c r="B79" s="13">
        <v>8053</v>
      </c>
      <c r="C79" s="13"/>
      <c r="D79" s="13"/>
      <c r="E79" s="17" t="s">
        <v>1399</v>
      </c>
    </row>
    <row r="80" spans="1:5" ht="48" customHeight="1" thickBot="1">
      <c r="A80" s="4"/>
      <c r="B80" s="13">
        <v>8054</v>
      </c>
      <c r="C80" s="13"/>
      <c r="D80" s="13"/>
      <c r="E80" s="17" t="s">
        <v>1400</v>
      </c>
    </row>
    <row r="81" spans="1:5" ht="15.95" thickBot="1">
      <c r="A81" s="4"/>
      <c r="B81" s="13">
        <v>8055</v>
      </c>
      <c r="C81" s="13"/>
      <c r="D81" s="13"/>
      <c r="E81" s="17" t="s">
        <v>1345</v>
      </c>
    </row>
    <row r="82" spans="1:5" ht="15.95" thickBot="1">
      <c r="A82" s="4"/>
      <c r="B82" s="20">
        <v>8060</v>
      </c>
      <c r="C82" s="20"/>
      <c r="D82" s="20" t="s">
        <v>1345</v>
      </c>
      <c r="E82" s="21"/>
    </row>
    <row r="83" spans="1:5" ht="18.95" thickTop="1" thickBot="1">
      <c r="A83" s="4"/>
      <c r="B83" s="14">
        <v>9000</v>
      </c>
      <c r="C83" s="14" t="s">
        <v>1401</v>
      </c>
      <c r="D83" s="14"/>
      <c r="E83" s="15"/>
    </row>
    <row r="84" spans="1:5" ht="20.25" customHeight="1" thickTop="1" thickBot="1">
      <c r="A84" s="4"/>
      <c r="B84" s="13">
        <v>9010</v>
      </c>
      <c r="C84" s="13"/>
      <c r="D84" s="13" t="s">
        <v>1402</v>
      </c>
      <c r="E84" s="17"/>
    </row>
    <row r="85" spans="1:5" ht="27.6" thickBot="1">
      <c r="A85" s="4"/>
      <c r="B85" s="13">
        <v>9020</v>
      </c>
      <c r="C85" s="13"/>
      <c r="D85" s="13" t="s">
        <v>1403</v>
      </c>
      <c r="E85" s="17"/>
    </row>
    <row r="86" spans="1:5" ht="31.35" customHeight="1" thickBot="1">
      <c r="A86" s="4"/>
      <c r="B86" s="13">
        <v>9021</v>
      </c>
      <c r="C86" s="13"/>
      <c r="D86" s="13"/>
      <c r="E86" s="17" t="s">
        <v>1404</v>
      </c>
    </row>
    <row r="87" spans="1:5" ht="78.2" customHeight="1" thickBot="1">
      <c r="A87" s="4"/>
      <c r="B87" s="13">
        <v>9022</v>
      </c>
      <c r="C87" s="13"/>
      <c r="D87" s="13"/>
      <c r="E87" s="17" t="s">
        <v>1405</v>
      </c>
    </row>
    <row r="88" spans="1:5" ht="15.95" thickBot="1">
      <c r="A88" s="4"/>
      <c r="B88" s="13">
        <v>9023</v>
      </c>
      <c r="C88" s="13"/>
      <c r="D88" s="13"/>
      <c r="E88" s="17" t="s">
        <v>1406</v>
      </c>
    </row>
    <row r="89" spans="1:5" ht="15.95" thickBot="1">
      <c r="A89" s="4"/>
      <c r="B89" s="20">
        <v>9030</v>
      </c>
      <c r="C89" s="20"/>
      <c r="D89" s="20" t="s">
        <v>1345</v>
      </c>
      <c r="E89" s="21"/>
    </row>
    <row r="90" spans="1:5" ht="16.5" thickTop="1" thickBot="1">
      <c r="A90" s="4"/>
      <c r="B90" s="14">
        <v>11000</v>
      </c>
      <c r="C90" s="618" t="s">
        <v>1407</v>
      </c>
      <c r="D90" s="619"/>
      <c r="E90" s="15"/>
    </row>
    <row r="91" spans="1:5" ht="18.95" thickTop="1" thickBot="1">
      <c r="A91" s="4"/>
      <c r="B91" s="13">
        <v>11010</v>
      </c>
      <c r="C91" s="13"/>
      <c r="D91" s="13" t="s">
        <v>1408</v>
      </c>
      <c r="E91" s="17"/>
    </row>
    <row r="92" spans="1:5" ht="18.600000000000001" thickBot="1">
      <c r="A92" s="4"/>
      <c r="B92" s="13">
        <v>11020</v>
      </c>
      <c r="C92" s="13"/>
      <c r="D92" s="13" t="s">
        <v>1409</v>
      </c>
      <c r="E92" s="17"/>
    </row>
    <row r="93" spans="1:5" ht="15.95" thickBot="1">
      <c r="A93" s="4"/>
      <c r="B93" s="14">
        <v>12000</v>
      </c>
      <c r="C93" s="14" t="s">
        <v>1410</v>
      </c>
      <c r="D93" s="14"/>
      <c r="E93" s="15"/>
    </row>
    <row r="94" spans="1:5" ht="25.5" customHeight="1" thickTop="1" thickBot="1">
      <c r="A94" s="4"/>
      <c r="B94" s="14">
        <v>13000</v>
      </c>
      <c r="C94" s="14" t="s">
        <v>1411</v>
      </c>
      <c r="D94" s="14"/>
      <c r="E94" s="15"/>
    </row>
    <row r="95" spans="1:5" ht="15.95" thickTop="1">
      <c r="A95" s="6"/>
      <c r="B95" s="25">
        <v>14000</v>
      </c>
      <c r="C95" s="25" t="s">
        <v>1345</v>
      </c>
      <c r="D95" s="25"/>
      <c r="E95" s="26"/>
    </row>
    <row r="96" spans="1:5">
      <c r="A96" s="6"/>
    </row>
    <row r="97" spans="1:7">
      <c r="A97" s="6"/>
      <c r="C97" s="27"/>
      <c r="D97" s="27"/>
      <c r="E97" s="27"/>
      <c r="F97" s="27"/>
      <c r="G97" s="27"/>
    </row>
    <row r="98" spans="1:7" ht="45" customHeight="1">
      <c r="A98" s="6"/>
      <c r="C98" s="28"/>
      <c r="D98" s="29"/>
      <c r="E98" s="29"/>
      <c r="F98" s="29"/>
      <c r="G98" s="29"/>
    </row>
    <row r="99" spans="1:7" ht="42" customHeight="1">
      <c r="A99" s="6"/>
      <c r="C99" s="28"/>
      <c r="D99" s="29"/>
      <c r="E99" s="29"/>
      <c r="F99" s="29"/>
      <c r="G99" s="29"/>
    </row>
    <row r="100" spans="1:7" ht="50.25" customHeight="1">
      <c r="A100" s="6"/>
      <c r="C100" s="28"/>
      <c r="D100" s="29"/>
      <c r="E100" s="29"/>
      <c r="F100" s="29"/>
      <c r="G100" s="29"/>
    </row>
    <row r="101" spans="1:7">
      <c r="A101" s="4"/>
      <c r="C101" s="28"/>
      <c r="D101" s="28"/>
      <c r="E101" s="28"/>
      <c r="F101" s="28"/>
      <c r="G101" s="28"/>
    </row>
    <row r="102" spans="1:7">
      <c r="A102" s="4"/>
    </row>
    <row r="103" spans="1:7" ht="45.75" customHeight="1">
      <c r="A103" s="4"/>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DC47-D837-4636-9FF3-AB03ECCF589A}">
  <dimension ref="A1:N24"/>
  <sheetViews>
    <sheetView view="pageBreakPreview" zoomScaleNormal="100" zoomScaleSheetLayoutView="100" workbookViewId="0">
      <selection activeCell="D19" sqref="D19"/>
    </sheetView>
  </sheetViews>
  <sheetFormatPr defaultRowHeight="14.1"/>
  <sheetData>
    <row r="1" spans="1:14" ht="14.45">
      <c r="A1" s="269" t="s">
        <v>1412</v>
      </c>
      <c r="B1" s="269"/>
      <c r="C1" s="269"/>
      <c r="D1" s="269"/>
      <c r="E1" s="269"/>
      <c r="F1" s="269"/>
      <c r="G1" s="269"/>
      <c r="H1" s="269"/>
      <c r="I1" s="270"/>
      <c r="J1" s="270"/>
      <c r="K1" s="270"/>
      <c r="L1" s="270"/>
      <c r="M1" s="270"/>
      <c r="N1" s="270"/>
    </row>
    <row r="2" spans="1:14" ht="14.45">
      <c r="A2" s="271">
        <v>1</v>
      </c>
      <c r="B2" s="270"/>
      <c r="C2" s="270" t="s">
        <v>1413</v>
      </c>
      <c r="D2" s="270"/>
      <c r="E2" s="270"/>
      <c r="F2" s="270"/>
      <c r="G2" s="270"/>
      <c r="H2" s="270"/>
      <c r="I2" s="270"/>
      <c r="J2" s="270"/>
      <c r="K2" s="270"/>
      <c r="L2" s="270"/>
      <c r="M2" s="270"/>
      <c r="N2" s="270"/>
    </row>
    <row r="3" spans="1:14" ht="14.45">
      <c r="A3" s="271">
        <v>2</v>
      </c>
      <c r="B3" s="270"/>
      <c r="C3" s="270" t="s">
        <v>1414</v>
      </c>
      <c r="D3" s="270"/>
      <c r="E3" s="270"/>
      <c r="F3" s="270"/>
      <c r="G3" s="270"/>
      <c r="H3" s="270"/>
      <c r="I3" s="270"/>
      <c r="J3" s="270"/>
      <c r="K3" s="270"/>
      <c r="L3" s="270"/>
      <c r="M3" s="270"/>
      <c r="N3" s="270"/>
    </row>
    <row r="4" spans="1:14" ht="14.45">
      <c r="A4" s="271">
        <v>3</v>
      </c>
      <c r="B4" s="270"/>
      <c r="C4" s="270" t="s">
        <v>1415</v>
      </c>
      <c r="D4" s="270"/>
      <c r="E4" s="270"/>
      <c r="F4" s="270"/>
      <c r="G4" s="270"/>
      <c r="H4" s="270"/>
      <c r="I4" s="270"/>
      <c r="J4" s="270"/>
      <c r="K4" s="270"/>
      <c r="L4" s="270"/>
      <c r="M4" s="270"/>
      <c r="N4" s="270"/>
    </row>
    <row r="5" spans="1:14" ht="14.45">
      <c r="A5" s="271">
        <v>4</v>
      </c>
      <c r="B5" s="270"/>
      <c r="C5" s="270" t="s">
        <v>1416</v>
      </c>
      <c r="D5" s="270"/>
      <c r="E5" s="270"/>
      <c r="F5" s="270"/>
      <c r="G5" s="270"/>
      <c r="H5" s="270"/>
      <c r="I5" s="270"/>
      <c r="J5" s="270"/>
      <c r="K5" s="270"/>
      <c r="L5" s="270"/>
      <c r="M5" s="270"/>
      <c r="N5" s="270"/>
    </row>
    <row r="6" spans="1:14" ht="14.45">
      <c r="A6" s="271">
        <v>5</v>
      </c>
      <c r="B6" s="270"/>
      <c r="C6" s="270" t="s">
        <v>1417</v>
      </c>
      <c r="D6" s="270"/>
      <c r="E6" s="270"/>
      <c r="F6" s="270"/>
      <c r="G6" s="270"/>
      <c r="H6" s="270"/>
      <c r="I6" s="270"/>
      <c r="J6" s="270"/>
      <c r="K6" s="270"/>
      <c r="L6" s="270"/>
      <c r="M6" s="270"/>
      <c r="N6" s="270"/>
    </row>
    <row r="7" spans="1:14" ht="14.45">
      <c r="A7" s="271">
        <v>6</v>
      </c>
      <c r="B7" s="270"/>
      <c r="C7" s="270" t="s">
        <v>1418</v>
      </c>
      <c r="D7" s="270"/>
      <c r="E7" s="270"/>
      <c r="F7" s="270"/>
      <c r="G7" s="270"/>
      <c r="H7" s="270"/>
      <c r="I7" s="270"/>
      <c r="J7" s="270"/>
      <c r="K7" s="270"/>
      <c r="L7" s="270"/>
      <c r="M7" s="270"/>
      <c r="N7" s="270"/>
    </row>
    <row r="8" spans="1:14" ht="14.45">
      <c r="A8" s="271">
        <v>7</v>
      </c>
      <c r="B8" s="270"/>
      <c r="C8" s="270" t="s">
        <v>1419</v>
      </c>
      <c r="D8" s="270"/>
      <c r="E8" s="270"/>
      <c r="F8" s="270"/>
      <c r="G8" s="270"/>
      <c r="H8" s="270"/>
      <c r="I8" s="270"/>
      <c r="J8" s="270"/>
      <c r="K8" s="270"/>
      <c r="L8" s="270"/>
      <c r="M8" s="270"/>
      <c r="N8" s="270"/>
    </row>
    <row r="9" spans="1:14" ht="14.45">
      <c r="A9" s="271">
        <v>8</v>
      </c>
      <c r="B9" s="270"/>
      <c r="C9" s="270" t="s">
        <v>1420</v>
      </c>
      <c r="D9" s="270"/>
      <c r="E9" s="270"/>
      <c r="F9" s="270"/>
      <c r="G9" s="270"/>
      <c r="H9" s="270"/>
      <c r="I9" s="270"/>
      <c r="J9" s="270"/>
      <c r="K9" s="270"/>
      <c r="L9" s="270"/>
      <c r="M9" s="270"/>
      <c r="N9" s="270"/>
    </row>
    <row r="10" spans="1:14" ht="14.45">
      <c r="A10" s="271">
        <v>9</v>
      </c>
      <c r="B10" s="270"/>
      <c r="C10" s="270" t="s">
        <v>1421</v>
      </c>
      <c r="D10" s="270"/>
      <c r="E10" s="270"/>
      <c r="F10" s="270"/>
      <c r="G10" s="270"/>
      <c r="H10" s="270"/>
      <c r="I10" s="270"/>
      <c r="J10" s="270"/>
      <c r="K10" s="270"/>
      <c r="L10" s="270"/>
      <c r="M10" s="270"/>
      <c r="N10" s="270"/>
    </row>
    <row r="11" spans="1:14" ht="14.45">
      <c r="A11" s="271">
        <v>10</v>
      </c>
      <c r="B11" s="270"/>
      <c r="C11" s="270" t="s">
        <v>1422</v>
      </c>
      <c r="D11" s="270"/>
      <c r="E11" s="270"/>
      <c r="F11" s="270"/>
      <c r="G11" s="270"/>
      <c r="H11" s="270"/>
      <c r="I11" s="270"/>
      <c r="J11" s="270"/>
      <c r="K11" s="270"/>
      <c r="L11" s="270"/>
      <c r="M11" s="270"/>
      <c r="N11" s="270"/>
    </row>
    <row r="12" spans="1:14" ht="14.45">
      <c r="A12" s="271">
        <v>11</v>
      </c>
      <c r="B12" s="270"/>
      <c r="C12" s="270" t="s">
        <v>1423</v>
      </c>
      <c r="D12" s="270"/>
      <c r="E12" s="270"/>
      <c r="F12" s="270"/>
      <c r="G12" s="270"/>
      <c r="H12" s="270"/>
      <c r="I12" s="270"/>
      <c r="J12" s="270"/>
      <c r="K12" s="270"/>
      <c r="L12" s="270"/>
      <c r="M12" s="270"/>
      <c r="N12" s="270"/>
    </row>
    <row r="13" spans="1:14" ht="14.45">
      <c r="A13" s="271">
        <v>12</v>
      </c>
      <c r="B13" s="270"/>
      <c r="C13" s="270" t="s">
        <v>1424</v>
      </c>
      <c r="D13" s="270"/>
      <c r="E13" s="270"/>
      <c r="F13" s="270"/>
      <c r="G13" s="270"/>
      <c r="H13" s="270"/>
      <c r="I13" s="270"/>
      <c r="J13" s="270"/>
      <c r="K13" s="270"/>
      <c r="L13" s="270"/>
      <c r="M13" s="270"/>
      <c r="N13" s="270"/>
    </row>
    <row r="14" spans="1:14" ht="14.45">
      <c r="A14" s="271">
        <v>13</v>
      </c>
      <c r="B14" s="270"/>
      <c r="C14" s="270" t="s">
        <v>1425</v>
      </c>
      <c r="D14" s="270"/>
      <c r="E14" s="270"/>
      <c r="F14" s="270"/>
      <c r="G14" s="270"/>
      <c r="H14" s="270"/>
      <c r="I14" s="270"/>
      <c r="J14" s="270"/>
      <c r="K14" s="270"/>
      <c r="L14" s="270"/>
      <c r="M14" s="270"/>
      <c r="N14" s="270"/>
    </row>
    <row r="15" spans="1:14" ht="14.45">
      <c r="A15" s="271">
        <v>14</v>
      </c>
      <c r="B15" s="270"/>
      <c r="C15" s="270" t="s">
        <v>1426</v>
      </c>
      <c r="D15" s="270"/>
      <c r="E15" s="270"/>
      <c r="F15" s="270"/>
      <c r="G15" s="270"/>
      <c r="H15" s="270"/>
      <c r="I15" s="270"/>
      <c r="J15" s="270"/>
      <c r="K15" s="270"/>
      <c r="L15" s="270"/>
      <c r="M15" s="270"/>
      <c r="N15" s="270"/>
    </row>
    <row r="16" spans="1:14" ht="14.45">
      <c r="A16" s="271">
        <v>15</v>
      </c>
      <c r="B16" s="270"/>
      <c r="C16" s="270" t="s">
        <v>1427</v>
      </c>
      <c r="D16" s="270"/>
      <c r="E16" s="270"/>
      <c r="F16" s="270"/>
      <c r="G16" s="270"/>
      <c r="H16" s="270"/>
      <c r="I16" s="270"/>
      <c r="J16" s="270"/>
      <c r="K16" s="270"/>
      <c r="L16" s="270"/>
      <c r="M16" s="270"/>
      <c r="N16" s="270"/>
    </row>
    <row r="17" spans="1:14" ht="14.45">
      <c r="A17" s="271"/>
      <c r="B17" s="270"/>
      <c r="C17" s="270"/>
      <c r="D17" s="270"/>
      <c r="E17" s="270"/>
      <c r="F17" s="270"/>
      <c r="G17" s="270"/>
      <c r="H17" s="270"/>
      <c r="I17" s="270"/>
      <c r="J17" s="270"/>
      <c r="K17" s="270"/>
      <c r="L17" s="270"/>
      <c r="M17" s="270"/>
      <c r="N17" s="270"/>
    </row>
    <row r="18" spans="1:14" ht="14.45">
      <c r="A18" s="269" t="s">
        <v>1428</v>
      </c>
      <c r="B18" s="269"/>
      <c r="C18" s="269"/>
      <c r="D18" s="269"/>
      <c r="E18" s="269"/>
      <c r="F18" s="269"/>
      <c r="G18" s="269"/>
      <c r="H18" s="269"/>
      <c r="I18" s="270"/>
      <c r="J18" s="270"/>
      <c r="K18" s="270"/>
      <c r="L18" s="270"/>
      <c r="M18" s="270"/>
      <c r="N18" s="270"/>
    </row>
    <row r="19" spans="1:14" ht="14.45">
      <c r="A19" s="271">
        <v>1</v>
      </c>
      <c r="B19" s="270"/>
      <c r="C19" s="270" t="s">
        <v>1429</v>
      </c>
      <c r="D19" s="270"/>
      <c r="E19" s="270"/>
      <c r="F19" s="270"/>
      <c r="G19" s="270"/>
      <c r="H19" s="270"/>
      <c r="I19" s="270"/>
      <c r="J19" s="270"/>
      <c r="K19" s="270"/>
      <c r="L19" s="270"/>
      <c r="M19" s="270"/>
      <c r="N19" s="270"/>
    </row>
    <row r="20" spans="1:14" ht="14.45">
      <c r="A20" s="271">
        <v>2</v>
      </c>
      <c r="B20" s="270"/>
      <c r="C20" s="270" t="s">
        <v>1430</v>
      </c>
      <c r="D20" s="270"/>
      <c r="E20" s="270"/>
      <c r="F20" s="270"/>
      <c r="G20" s="270"/>
      <c r="H20" s="270"/>
      <c r="I20" s="270"/>
      <c r="J20" s="270"/>
      <c r="K20" s="270"/>
      <c r="L20" s="270"/>
      <c r="M20" s="270"/>
      <c r="N20" s="270"/>
    </row>
    <row r="21" spans="1:14" ht="14.45">
      <c r="A21" s="271">
        <v>3</v>
      </c>
      <c r="B21" s="270"/>
      <c r="C21" s="270" t="s">
        <v>1431</v>
      </c>
      <c r="D21" s="270"/>
      <c r="E21" s="270"/>
      <c r="F21" s="270"/>
      <c r="G21" s="270"/>
      <c r="H21" s="270"/>
      <c r="I21" s="270"/>
      <c r="J21" s="270"/>
      <c r="K21" s="270"/>
      <c r="L21" s="270"/>
      <c r="M21" s="270"/>
      <c r="N21" s="270"/>
    </row>
    <row r="22" spans="1:14" ht="14.45">
      <c r="A22" s="271">
        <v>4</v>
      </c>
      <c r="B22" s="270"/>
      <c r="C22" s="270" t="s">
        <v>1432</v>
      </c>
      <c r="D22" s="270"/>
      <c r="E22" s="270"/>
      <c r="F22" s="270"/>
      <c r="G22" s="270"/>
      <c r="H22" s="270"/>
      <c r="I22" s="270"/>
      <c r="J22" s="270"/>
      <c r="K22" s="270"/>
      <c r="L22" s="270"/>
      <c r="M22" s="270"/>
      <c r="N22" s="270"/>
    </row>
    <row r="23" spans="1:14" ht="14.45">
      <c r="A23" s="271">
        <v>5</v>
      </c>
      <c r="B23" s="270"/>
      <c r="C23" s="270" t="s">
        <v>1433</v>
      </c>
      <c r="D23" s="270"/>
      <c r="E23" s="270"/>
      <c r="F23" s="270"/>
      <c r="G23" s="270"/>
      <c r="H23" s="270"/>
      <c r="I23" s="270"/>
      <c r="J23" s="270"/>
      <c r="K23" s="270"/>
      <c r="L23" s="270"/>
      <c r="M23" s="270"/>
      <c r="N23" s="270"/>
    </row>
    <row r="24" spans="1:14" ht="14.45">
      <c r="A24" s="271">
        <v>6</v>
      </c>
      <c r="B24" s="270"/>
      <c r="C24" s="270" t="s">
        <v>1426</v>
      </c>
      <c r="D24" s="270"/>
      <c r="E24" s="270"/>
      <c r="F24" s="270"/>
      <c r="G24" s="270"/>
      <c r="H24" s="270"/>
      <c r="I24" s="270"/>
      <c r="J24" s="270"/>
      <c r="K24" s="270"/>
      <c r="L24" s="270"/>
      <c r="M24" s="270"/>
      <c r="N24" s="270"/>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DA2A6-39DA-47E2-9B56-9E8BDB7C3D3D}">
  <dimension ref="A1"/>
  <sheetViews>
    <sheetView workbookViewId="0"/>
  </sheetViews>
  <sheetFormatPr defaultRowHeight="14.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39C0-40E4-4E83-A33B-47C828D2CECA}">
  <dimension ref="A1:N350"/>
  <sheetViews>
    <sheetView view="pageBreakPreview" zoomScaleNormal="100" zoomScaleSheetLayoutView="100" workbookViewId="0">
      <pane ySplit="5" topLeftCell="A13" activePane="bottomLeft" state="frozen"/>
      <selection pane="bottomLeft" activeCell="E16" sqref="E16"/>
      <selection activeCell="D19" sqref="D19"/>
    </sheetView>
  </sheetViews>
  <sheetFormatPr defaultColWidth="9" defaultRowHeight="14.1"/>
  <cols>
    <col min="1" max="1" width="11.140625" style="50" customWidth="1"/>
    <col min="2" max="2" width="7.42578125" style="50" customWidth="1"/>
    <col min="3" max="3" width="59.42578125" style="50" customWidth="1"/>
    <col min="4" max="4" width="9.5703125" style="53" customWidth="1"/>
    <col min="5" max="7" width="37.28515625" style="50" customWidth="1"/>
    <col min="8" max="8" width="25.7109375" style="50" customWidth="1"/>
    <col min="9" max="9" width="59.42578125" style="50" customWidth="1"/>
    <col min="10" max="10" width="7.42578125" style="50" customWidth="1"/>
    <col min="11" max="11" width="13.42578125" style="50" bestFit="1" customWidth="1"/>
    <col min="12" max="12" width="3" style="50" customWidth="1"/>
    <col min="13" max="13" width="9" style="32"/>
    <col min="14" max="14" width="9" style="32" customWidth="1"/>
    <col min="15" max="16384" width="9" style="32"/>
  </cols>
  <sheetData>
    <row r="1" spans="1:14" s="75" customFormat="1" ht="21" hidden="1" customHeight="1">
      <c r="A1" s="590" t="s">
        <v>273</v>
      </c>
      <c r="B1" s="590"/>
      <c r="C1" s="590"/>
      <c r="D1" s="404"/>
      <c r="E1" s="140"/>
      <c r="F1" s="140"/>
      <c r="G1" s="140"/>
      <c r="H1" s="140"/>
      <c r="I1" s="140"/>
      <c r="J1" s="140"/>
      <c r="K1" s="140"/>
      <c r="L1" s="140"/>
      <c r="N1" s="75" t="s">
        <v>274</v>
      </c>
    </row>
    <row r="2" spans="1:14" s="75" customFormat="1" ht="13.5" hidden="1" customHeight="1">
      <c r="A2" s="140"/>
      <c r="B2" s="140"/>
      <c r="C2" s="140"/>
      <c r="D2" s="404"/>
      <c r="E2" s="140"/>
      <c r="F2" s="140"/>
      <c r="G2" s="140"/>
      <c r="H2" s="140"/>
      <c r="I2" s="140"/>
      <c r="J2" s="140"/>
      <c r="K2" s="140"/>
      <c r="L2" s="140"/>
      <c r="N2" s="75" t="s">
        <v>275</v>
      </c>
    </row>
    <row r="3" spans="1:14" s="75" customFormat="1" hidden="1">
      <c r="A3" s="140"/>
      <c r="B3" s="140"/>
      <c r="C3" s="140"/>
      <c r="D3" s="404"/>
      <c r="E3" s="140"/>
      <c r="F3" s="140"/>
      <c r="G3" s="140"/>
      <c r="H3" s="140"/>
      <c r="I3" s="140"/>
      <c r="J3" s="140"/>
      <c r="K3" s="140"/>
      <c r="L3" s="140"/>
      <c r="N3" s="75" t="s">
        <v>276</v>
      </c>
    </row>
    <row r="4" spans="1:14" s="134" customFormat="1" ht="24" customHeight="1">
      <c r="A4" s="130">
        <v>2</v>
      </c>
      <c r="B4" s="131" t="s">
        <v>277</v>
      </c>
      <c r="C4" s="132"/>
      <c r="D4" s="591" t="e">
        <f>#REF!</f>
        <v>#REF!</v>
      </c>
      <c r="E4" s="591"/>
      <c r="F4" s="591"/>
      <c r="G4" s="591"/>
      <c r="H4" s="591"/>
      <c r="I4" s="132" t="str">
        <f>[1]Cover!D8</f>
        <v>SA-PEFC-FM-007488</v>
      </c>
      <c r="J4" s="132"/>
      <c r="K4" s="246"/>
      <c r="L4" s="133"/>
    </row>
    <row r="5" spans="1:14" ht="49.5" customHeight="1">
      <c r="A5" s="405" t="s">
        <v>278</v>
      </c>
      <c r="B5" s="405" t="s">
        <v>279</v>
      </c>
      <c r="C5" s="405" t="s">
        <v>280</v>
      </c>
      <c r="D5" s="245" t="s">
        <v>281</v>
      </c>
      <c r="E5" s="405" t="s">
        <v>282</v>
      </c>
      <c r="F5" s="268" t="s">
        <v>283</v>
      </c>
      <c r="G5" s="268" t="s">
        <v>284</v>
      </c>
      <c r="H5" s="405" t="s">
        <v>285</v>
      </c>
      <c r="I5" s="405" t="s">
        <v>286</v>
      </c>
      <c r="J5" s="405" t="s">
        <v>287</v>
      </c>
      <c r="K5" s="246" t="s">
        <v>288</v>
      </c>
      <c r="L5" s="54"/>
    </row>
    <row r="6" spans="1:14">
      <c r="A6" s="407"/>
      <c r="B6" s="408"/>
      <c r="C6" s="408"/>
      <c r="D6" s="409"/>
      <c r="E6" s="408"/>
      <c r="F6" s="408"/>
      <c r="G6" s="408"/>
      <c r="H6" s="408"/>
      <c r="I6" s="408"/>
      <c r="J6" s="408"/>
      <c r="K6" s="410"/>
      <c r="L6" s="51"/>
    </row>
    <row r="7" spans="1:14" s="50" customFormat="1">
      <c r="A7" s="587" t="s">
        <v>289</v>
      </c>
      <c r="B7" s="588"/>
      <c r="C7" s="588"/>
      <c r="D7" s="588"/>
      <c r="E7" s="588"/>
      <c r="F7" s="588"/>
      <c r="G7" s="588"/>
      <c r="H7" s="588"/>
      <c r="I7" s="588"/>
      <c r="J7" s="588"/>
      <c r="K7" s="589"/>
      <c r="L7" s="32"/>
      <c r="M7" s="32"/>
    </row>
    <row r="8" spans="1:14" s="50" customFormat="1" ht="116.25" customHeight="1">
      <c r="A8" s="153">
        <v>2021.3</v>
      </c>
      <c r="B8" s="153" t="s">
        <v>274</v>
      </c>
      <c r="C8" s="153" t="s">
        <v>290</v>
      </c>
      <c r="D8" s="153" t="s">
        <v>291</v>
      </c>
      <c r="E8" s="153" t="s">
        <v>292</v>
      </c>
      <c r="F8" s="153"/>
      <c r="G8" s="153"/>
      <c r="H8" s="153" t="s">
        <v>116</v>
      </c>
      <c r="I8" s="153" t="s">
        <v>293</v>
      </c>
      <c r="J8" s="153" t="s">
        <v>294</v>
      </c>
      <c r="K8" s="411">
        <v>45393</v>
      </c>
      <c r="L8" s="32"/>
      <c r="M8" s="32"/>
    </row>
    <row r="9" spans="1:14" s="50" customFormat="1">
      <c r="A9" s="587" t="s">
        <v>295</v>
      </c>
      <c r="B9" s="588"/>
      <c r="C9" s="588"/>
      <c r="D9" s="588"/>
      <c r="E9" s="588"/>
      <c r="F9" s="588"/>
      <c r="G9" s="588"/>
      <c r="H9" s="588"/>
      <c r="I9" s="588"/>
      <c r="J9" s="588"/>
      <c r="K9" s="589"/>
      <c r="L9" s="32"/>
      <c r="M9" s="32"/>
    </row>
    <row r="10" spans="1:14" s="50" customFormat="1" ht="291.75" customHeight="1">
      <c r="A10" s="59">
        <v>2022.3</v>
      </c>
      <c r="B10" s="59" t="s">
        <v>274</v>
      </c>
      <c r="C10" s="59" t="s">
        <v>296</v>
      </c>
      <c r="D10" s="59" t="s">
        <v>297</v>
      </c>
      <c r="E10" s="59" t="s">
        <v>298</v>
      </c>
      <c r="F10" s="59"/>
      <c r="G10" s="59"/>
      <c r="H10" s="59" t="s">
        <v>116</v>
      </c>
      <c r="I10" s="412" t="s">
        <v>299</v>
      </c>
      <c r="J10" s="59" t="s">
        <v>294</v>
      </c>
      <c r="K10" s="411">
        <v>45393</v>
      </c>
      <c r="L10" s="32"/>
      <c r="M10" s="32"/>
    </row>
    <row r="11" spans="1:14" s="50" customFormat="1" ht="161.25" customHeight="1">
      <c r="A11" s="59">
        <v>2022.4</v>
      </c>
      <c r="B11" s="413" t="s">
        <v>274</v>
      </c>
      <c r="C11" s="59" t="s">
        <v>300</v>
      </c>
      <c r="D11" s="414" t="s">
        <v>301</v>
      </c>
      <c r="E11" s="59" t="s">
        <v>302</v>
      </c>
      <c r="F11" s="415"/>
      <c r="G11" s="416"/>
      <c r="H11" s="59" t="s">
        <v>116</v>
      </c>
      <c r="I11" s="417" t="s">
        <v>303</v>
      </c>
      <c r="J11" s="59" t="s">
        <v>294</v>
      </c>
      <c r="K11" s="411">
        <v>45393</v>
      </c>
      <c r="L11" s="32"/>
      <c r="M11" s="32"/>
    </row>
    <row r="12" spans="1:14" s="50" customFormat="1" ht="98.1">
      <c r="A12" s="59">
        <v>2022.5</v>
      </c>
      <c r="B12" s="59" t="s">
        <v>274</v>
      </c>
      <c r="C12" s="412" t="s">
        <v>304</v>
      </c>
      <c r="D12" s="59" t="s">
        <v>305</v>
      </c>
      <c r="E12" s="59" t="s">
        <v>306</v>
      </c>
      <c r="F12" s="59"/>
      <c r="G12" s="59"/>
      <c r="H12" s="59" t="s">
        <v>116</v>
      </c>
      <c r="I12" s="59" t="s">
        <v>307</v>
      </c>
      <c r="J12" s="59" t="s">
        <v>294</v>
      </c>
      <c r="K12" s="411">
        <v>45393</v>
      </c>
      <c r="L12" s="32"/>
      <c r="M12" s="32"/>
    </row>
    <row r="13" spans="1:14" s="50" customFormat="1" ht="140.1">
      <c r="A13" s="59">
        <v>2022.6</v>
      </c>
      <c r="B13" s="59" t="s">
        <v>274</v>
      </c>
      <c r="C13" s="59" t="s">
        <v>308</v>
      </c>
      <c r="D13" s="59" t="s">
        <v>309</v>
      </c>
      <c r="E13" s="59" t="s">
        <v>310</v>
      </c>
      <c r="F13" s="59"/>
      <c r="G13" s="59"/>
      <c r="H13" s="59" t="s">
        <v>116</v>
      </c>
      <c r="I13" s="59" t="s">
        <v>311</v>
      </c>
      <c r="J13" s="59" t="s">
        <v>294</v>
      </c>
      <c r="K13" s="411">
        <v>45393</v>
      </c>
      <c r="L13" s="32"/>
      <c r="M13" s="32"/>
    </row>
    <row r="14" spans="1:14" s="50" customFormat="1">
      <c r="A14" s="585" t="s">
        <v>312</v>
      </c>
      <c r="B14" s="586"/>
      <c r="C14" s="586"/>
      <c r="D14" s="586"/>
      <c r="E14" s="586"/>
      <c r="F14" s="586"/>
      <c r="G14" s="586"/>
      <c r="H14" s="586"/>
      <c r="I14" s="586"/>
      <c r="J14" s="586"/>
      <c r="K14" s="586"/>
      <c r="L14" s="32"/>
      <c r="M14" s="32"/>
    </row>
    <row r="15" spans="1:14" s="50" customFormat="1" ht="107.25" customHeight="1">
      <c r="A15" s="59">
        <v>2024.1</v>
      </c>
      <c r="B15" s="413" t="s">
        <v>275</v>
      </c>
      <c r="C15" s="59" t="s">
        <v>313</v>
      </c>
      <c r="D15" s="414" t="s">
        <v>314</v>
      </c>
      <c r="E15" s="59" t="s">
        <v>315</v>
      </c>
      <c r="F15" s="59" t="s">
        <v>316</v>
      </c>
      <c r="G15" s="59" t="s">
        <v>317</v>
      </c>
      <c r="H15" s="154" t="s">
        <v>318</v>
      </c>
      <c r="I15" s="59" t="s">
        <v>319</v>
      </c>
      <c r="J15" s="59" t="s">
        <v>294</v>
      </c>
      <c r="K15" s="417">
        <v>45760</v>
      </c>
      <c r="M15" s="32"/>
      <c r="N15" s="32"/>
    </row>
    <row r="16" spans="1:14" s="50" customFormat="1" ht="174.75" customHeight="1">
      <c r="A16" s="59">
        <v>2024.2</v>
      </c>
      <c r="B16" s="413" t="s">
        <v>276</v>
      </c>
      <c r="C16" s="59" t="s">
        <v>320</v>
      </c>
      <c r="D16" s="414" t="s">
        <v>321</v>
      </c>
      <c r="E16" s="59" t="s">
        <v>322</v>
      </c>
      <c r="F16" s="59" t="s">
        <v>323</v>
      </c>
      <c r="G16" s="59" t="s">
        <v>324</v>
      </c>
      <c r="H16" s="154" t="s">
        <v>325</v>
      </c>
      <c r="I16" s="59" t="s">
        <v>326</v>
      </c>
      <c r="J16" s="59" t="s">
        <v>294</v>
      </c>
      <c r="K16" s="417">
        <v>45925</v>
      </c>
      <c r="M16" s="32"/>
      <c r="N16" s="32"/>
    </row>
    <row r="17" spans="1:14" s="50" customFormat="1" ht="98.1">
      <c r="A17" s="59">
        <v>2024.3</v>
      </c>
      <c r="B17" s="413" t="s">
        <v>275</v>
      </c>
      <c r="C17" s="59" t="s">
        <v>327</v>
      </c>
      <c r="D17" s="414" t="s">
        <v>328</v>
      </c>
      <c r="E17" s="59" t="s">
        <v>329</v>
      </c>
      <c r="F17" s="59" t="s">
        <v>330</v>
      </c>
      <c r="G17" s="59" t="s">
        <v>331</v>
      </c>
      <c r="H17" s="154" t="s">
        <v>318</v>
      </c>
      <c r="I17" s="59" t="s">
        <v>332</v>
      </c>
      <c r="J17" s="59" t="s">
        <v>294</v>
      </c>
      <c r="K17" s="417">
        <v>45760</v>
      </c>
      <c r="M17" s="32"/>
      <c r="N17" s="32"/>
    </row>
    <row r="18" spans="1:14" s="50" customFormat="1">
      <c r="A18" s="587" t="s">
        <v>333</v>
      </c>
      <c r="B18" s="588"/>
      <c r="C18" s="588"/>
      <c r="D18" s="588"/>
      <c r="E18" s="588"/>
      <c r="F18" s="588"/>
      <c r="G18" s="588"/>
      <c r="H18" s="588"/>
      <c r="I18" s="588"/>
      <c r="J18" s="588"/>
      <c r="K18" s="589"/>
      <c r="M18" s="32"/>
      <c r="N18" s="32"/>
    </row>
    <row r="19" spans="1:14" s="50" customFormat="1">
      <c r="B19" s="52"/>
      <c r="D19" s="53"/>
      <c r="M19" s="32"/>
      <c r="N19" s="32"/>
    </row>
    <row r="20" spans="1:14" s="50" customFormat="1">
      <c r="B20" s="52"/>
      <c r="D20" s="53"/>
      <c r="M20" s="32"/>
      <c r="N20" s="32"/>
    </row>
    <row r="21" spans="1:14" s="50" customFormat="1">
      <c r="B21" s="52"/>
      <c r="D21" s="53"/>
      <c r="M21" s="32"/>
      <c r="N21" s="32"/>
    </row>
    <row r="22" spans="1:14" s="50" customFormat="1">
      <c r="B22" s="52"/>
      <c r="D22" s="53"/>
      <c r="M22" s="32"/>
      <c r="N22" s="32"/>
    </row>
    <row r="23" spans="1:14" s="50" customFormat="1">
      <c r="B23" s="52"/>
      <c r="D23" s="53"/>
      <c r="M23" s="32"/>
      <c r="N23" s="32"/>
    </row>
    <row r="24" spans="1:14" s="50" customFormat="1">
      <c r="B24" s="52"/>
      <c r="D24" s="53"/>
      <c r="M24" s="32"/>
      <c r="N24" s="32"/>
    </row>
    <row r="25" spans="1:14" s="50" customFormat="1">
      <c r="B25" s="52"/>
      <c r="D25" s="53"/>
      <c r="M25" s="32"/>
      <c r="N25" s="32"/>
    </row>
    <row r="26" spans="1:14" s="50" customFormat="1">
      <c r="B26" s="52"/>
      <c r="D26" s="53"/>
      <c r="M26" s="32"/>
      <c r="N26" s="32"/>
    </row>
    <row r="27" spans="1:14" s="50" customFormat="1">
      <c r="A27" s="50" t="s">
        <v>334</v>
      </c>
      <c r="B27" s="52"/>
      <c r="D27" s="53"/>
      <c r="M27" s="32"/>
      <c r="N27" s="32"/>
    </row>
    <row r="28" spans="1:14" s="50" customFormat="1">
      <c r="B28" s="52"/>
      <c r="D28" s="53"/>
      <c r="M28" s="32"/>
      <c r="N28" s="32"/>
    </row>
    <row r="29" spans="1:14" s="50" customFormat="1">
      <c r="B29" s="52"/>
      <c r="D29" s="53"/>
      <c r="M29" s="32"/>
      <c r="N29" s="32"/>
    </row>
    <row r="30" spans="1:14" s="50" customFormat="1">
      <c r="B30" s="52"/>
      <c r="D30" s="53"/>
      <c r="M30" s="32"/>
      <c r="N30" s="32"/>
    </row>
    <row r="31" spans="1:14" s="50" customFormat="1">
      <c r="B31" s="52"/>
      <c r="D31" s="53"/>
      <c r="M31" s="32"/>
      <c r="N31" s="32"/>
    </row>
    <row r="32" spans="1:14" s="50" customFormat="1">
      <c r="B32" s="52"/>
      <c r="D32" s="53"/>
      <c r="M32" s="32"/>
      <c r="N32" s="32"/>
    </row>
    <row r="33" spans="2:14" s="50" customFormat="1">
      <c r="B33" s="52"/>
      <c r="D33" s="53"/>
      <c r="M33" s="32"/>
      <c r="N33" s="32"/>
    </row>
    <row r="34" spans="2:14" s="50" customFormat="1">
      <c r="B34" s="52"/>
      <c r="D34" s="53"/>
      <c r="M34" s="32"/>
      <c r="N34" s="32"/>
    </row>
    <row r="35" spans="2:14" s="50" customFormat="1">
      <c r="B35" s="52"/>
      <c r="D35" s="53"/>
      <c r="M35" s="32"/>
      <c r="N35" s="32"/>
    </row>
    <row r="36" spans="2:14" s="50" customFormat="1">
      <c r="B36" s="52"/>
      <c r="D36" s="53"/>
      <c r="M36" s="32"/>
      <c r="N36" s="32"/>
    </row>
    <row r="37" spans="2:14" s="50" customFormat="1">
      <c r="B37" s="52"/>
      <c r="D37" s="53"/>
      <c r="M37" s="32"/>
      <c r="N37" s="32"/>
    </row>
    <row r="38" spans="2:14" s="50" customFormat="1">
      <c r="B38" s="52"/>
      <c r="D38" s="53"/>
      <c r="M38" s="32"/>
      <c r="N38" s="32"/>
    </row>
    <row r="39" spans="2:14" s="50" customFormat="1">
      <c r="B39" s="52"/>
      <c r="D39" s="53"/>
      <c r="M39" s="32"/>
      <c r="N39" s="32"/>
    </row>
    <row r="40" spans="2:14" s="50" customFormat="1">
      <c r="B40" s="52"/>
      <c r="D40" s="53"/>
      <c r="M40" s="32"/>
      <c r="N40" s="32"/>
    </row>
    <row r="41" spans="2:14" s="50" customFormat="1">
      <c r="B41" s="52"/>
      <c r="D41" s="53"/>
      <c r="M41" s="32"/>
      <c r="N41" s="32"/>
    </row>
    <row r="42" spans="2:14" s="50" customFormat="1">
      <c r="B42" s="52"/>
      <c r="D42" s="53"/>
      <c r="M42" s="32"/>
      <c r="N42" s="32"/>
    </row>
    <row r="43" spans="2:14" s="50" customFormat="1">
      <c r="B43" s="52"/>
      <c r="D43" s="53"/>
      <c r="M43" s="32"/>
      <c r="N43" s="32"/>
    </row>
    <row r="44" spans="2:14" s="50" customFormat="1">
      <c r="B44" s="52"/>
      <c r="D44" s="53"/>
      <c r="M44" s="32"/>
      <c r="N44" s="32"/>
    </row>
    <row r="45" spans="2:14" s="50" customFormat="1">
      <c r="B45" s="52"/>
      <c r="D45" s="53"/>
      <c r="M45" s="32"/>
      <c r="N45" s="32"/>
    </row>
    <row r="46" spans="2:14" s="50" customFormat="1">
      <c r="B46" s="52"/>
      <c r="D46" s="53"/>
      <c r="M46" s="32"/>
      <c r="N46" s="32"/>
    </row>
    <row r="47" spans="2:14" s="50" customFormat="1">
      <c r="B47" s="52"/>
      <c r="D47" s="53"/>
      <c r="M47" s="32"/>
      <c r="N47" s="32"/>
    </row>
    <row r="48" spans="2:14">
      <c r="B48" s="52"/>
    </row>
    <row r="49" spans="2:2">
      <c r="B49" s="52"/>
    </row>
    <row r="50" spans="2:2">
      <c r="B50" s="52"/>
    </row>
    <row r="51" spans="2:2">
      <c r="B51" s="52"/>
    </row>
    <row r="52" spans="2:2">
      <c r="B52" s="52"/>
    </row>
    <row r="53" spans="2:2">
      <c r="B53" s="52"/>
    </row>
    <row r="54" spans="2:2">
      <c r="B54" s="52"/>
    </row>
    <row r="55" spans="2:2">
      <c r="B55" s="52"/>
    </row>
    <row r="56" spans="2:2">
      <c r="B56" s="52"/>
    </row>
    <row r="57" spans="2:2">
      <c r="B57" s="52"/>
    </row>
    <row r="58" spans="2:2">
      <c r="B58" s="52"/>
    </row>
    <row r="59" spans="2:2">
      <c r="B59" s="52"/>
    </row>
    <row r="60" spans="2:2">
      <c r="B60" s="52"/>
    </row>
    <row r="61" spans="2:2">
      <c r="B61" s="52"/>
    </row>
    <row r="62" spans="2:2">
      <c r="B62" s="52"/>
    </row>
    <row r="63" spans="2:2">
      <c r="B63" s="52"/>
    </row>
    <row r="64" spans="2:2">
      <c r="B64" s="52"/>
    </row>
    <row r="65" spans="2:2">
      <c r="B65" s="52"/>
    </row>
    <row r="66" spans="2:2">
      <c r="B66" s="52"/>
    </row>
    <row r="67" spans="2:2">
      <c r="B67" s="52"/>
    </row>
    <row r="68" spans="2:2">
      <c r="B68" s="52"/>
    </row>
    <row r="69" spans="2:2">
      <c r="B69" s="52"/>
    </row>
    <row r="70" spans="2:2">
      <c r="B70" s="52"/>
    </row>
    <row r="71" spans="2:2">
      <c r="B71" s="52"/>
    </row>
    <row r="72" spans="2:2">
      <c r="B72" s="52"/>
    </row>
    <row r="73" spans="2:2">
      <c r="B73" s="52"/>
    </row>
    <row r="74" spans="2:2">
      <c r="B74" s="52"/>
    </row>
    <row r="75" spans="2:2">
      <c r="B75" s="52"/>
    </row>
    <row r="76" spans="2:2">
      <c r="B76" s="52"/>
    </row>
    <row r="77" spans="2:2">
      <c r="B77" s="52"/>
    </row>
    <row r="78" spans="2:2">
      <c r="B78" s="52"/>
    </row>
    <row r="79" spans="2:2">
      <c r="B79" s="52"/>
    </row>
    <row r="80" spans="2:2">
      <c r="B80" s="52"/>
    </row>
    <row r="81" spans="2:2">
      <c r="B81" s="52"/>
    </row>
    <row r="82" spans="2:2">
      <c r="B82" s="52"/>
    </row>
    <row r="83" spans="2:2">
      <c r="B83" s="52"/>
    </row>
    <row r="84" spans="2:2">
      <c r="B84" s="52"/>
    </row>
    <row r="85" spans="2:2">
      <c r="B85" s="52"/>
    </row>
    <row r="86" spans="2:2">
      <c r="B86" s="52"/>
    </row>
    <row r="87" spans="2:2">
      <c r="B87" s="52"/>
    </row>
    <row r="88" spans="2:2">
      <c r="B88" s="52"/>
    </row>
    <row r="89" spans="2:2">
      <c r="B89" s="52"/>
    </row>
    <row r="90" spans="2:2">
      <c r="B90" s="52"/>
    </row>
    <row r="91" spans="2:2">
      <c r="B91" s="52"/>
    </row>
    <row r="92" spans="2:2">
      <c r="B92" s="52"/>
    </row>
    <row r="93" spans="2:2">
      <c r="B93" s="52"/>
    </row>
    <row r="94" spans="2:2">
      <c r="B94" s="52"/>
    </row>
    <row r="95" spans="2:2">
      <c r="B95" s="52"/>
    </row>
    <row r="96" spans="2:2">
      <c r="B96" s="52"/>
    </row>
    <row r="97" spans="2:2">
      <c r="B97" s="52"/>
    </row>
    <row r="98" spans="2:2">
      <c r="B98" s="52"/>
    </row>
    <row r="99" spans="2:2">
      <c r="B99" s="52"/>
    </row>
    <row r="100" spans="2:2">
      <c r="B100" s="52"/>
    </row>
    <row r="101" spans="2:2">
      <c r="B101" s="52"/>
    </row>
    <row r="102" spans="2:2">
      <c r="B102" s="52"/>
    </row>
    <row r="103" spans="2:2">
      <c r="B103" s="52"/>
    </row>
    <row r="104" spans="2:2">
      <c r="B104" s="52"/>
    </row>
    <row r="105" spans="2:2">
      <c r="B105" s="52"/>
    </row>
    <row r="106" spans="2:2">
      <c r="B106" s="52"/>
    </row>
    <row r="107" spans="2:2">
      <c r="B107" s="52"/>
    </row>
    <row r="108" spans="2:2">
      <c r="B108" s="52"/>
    </row>
    <row r="109" spans="2:2">
      <c r="B109" s="52"/>
    </row>
    <row r="110" spans="2:2">
      <c r="B110" s="52"/>
    </row>
    <row r="111" spans="2:2">
      <c r="B111" s="52"/>
    </row>
    <row r="112" spans="2:2">
      <c r="B112" s="52"/>
    </row>
    <row r="113" spans="2:14">
      <c r="B113" s="52"/>
    </row>
    <row r="114" spans="2:14">
      <c r="B114" s="52"/>
    </row>
    <row r="115" spans="2:14">
      <c r="B115" s="52"/>
    </row>
    <row r="116" spans="2:14">
      <c r="B116" s="52"/>
    </row>
    <row r="117" spans="2:14">
      <c r="B117" s="52"/>
    </row>
    <row r="118" spans="2:14">
      <c r="B118" s="52"/>
    </row>
    <row r="119" spans="2:14">
      <c r="B119" s="52"/>
    </row>
    <row r="120" spans="2:14">
      <c r="B120" s="52"/>
    </row>
    <row r="121" spans="2:14">
      <c r="B121" s="52"/>
    </row>
    <row r="122" spans="2:14">
      <c r="B122" s="52"/>
    </row>
    <row r="123" spans="2:14">
      <c r="B123" s="52"/>
    </row>
    <row r="124" spans="2:14">
      <c r="B124" s="52"/>
    </row>
    <row r="125" spans="2:14">
      <c r="B125" s="247"/>
    </row>
    <row r="126" spans="2:14">
      <c r="B126" s="248"/>
    </row>
    <row r="127" spans="2:14">
      <c r="B127" s="248"/>
    </row>
    <row r="128" spans="2:14" s="50" customFormat="1">
      <c r="B128" s="248"/>
      <c r="D128" s="53"/>
      <c r="M128" s="32"/>
      <c r="N128" s="32"/>
    </row>
    <row r="129" spans="2:14" s="50" customFormat="1">
      <c r="B129" s="248"/>
      <c r="D129" s="53"/>
      <c r="M129" s="32"/>
      <c r="N129" s="32"/>
    </row>
    <row r="130" spans="2:14" s="50" customFormat="1">
      <c r="B130" s="248"/>
      <c r="D130" s="53"/>
      <c r="M130" s="32"/>
      <c r="N130" s="32"/>
    </row>
    <row r="131" spans="2:14" s="50" customFormat="1">
      <c r="B131" s="248"/>
      <c r="D131" s="53"/>
      <c r="M131" s="32"/>
      <c r="N131" s="32"/>
    </row>
    <row r="132" spans="2:14" s="50" customFormat="1">
      <c r="B132" s="248"/>
      <c r="D132" s="53"/>
      <c r="M132" s="32"/>
      <c r="N132" s="32"/>
    </row>
    <row r="133" spans="2:14" s="50" customFormat="1">
      <c r="B133" s="248"/>
      <c r="D133" s="53"/>
      <c r="M133" s="32"/>
      <c r="N133" s="32"/>
    </row>
    <row r="134" spans="2:14" s="50" customFormat="1">
      <c r="B134" s="248"/>
      <c r="D134" s="53"/>
      <c r="M134" s="32"/>
      <c r="N134" s="32"/>
    </row>
    <row r="135" spans="2:14" s="50" customFormat="1">
      <c r="B135" s="248"/>
      <c r="D135" s="53"/>
      <c r="M135" s="32"/>
      <c r="N135" s="32"/>
    </row>
    <row r="136" spans="2:14" s="50" customFormat="1">
      <c r="B136" s="248"/>
      <c r="D136" s="53"/>
      <c r="M136" s="32"/>
      <c r="N136" s="32"/>
    </row>
    <row r="137" spans="2:14" s="50" customFormat="1">
      <c r="B137" s="248"/>
      <c r="D137" s="53"/>
      <c r="M137" s="32"/>
      <c r="N137" s="32"/>
    </row>
    <row r="138" spans="2:14" s="50" customFormat="1">
      <c r="B138" s="248"/>
      <c r="D138" s="53"/>
      <c r="M138" s="32"/>
      <c r="N138" s="32"/>
    </row>
    <row r="139" spans="2:14" s="50" customFormat="1">
      <c r="B139" s="248"/>
      <c r="D139" s="53"/>
      <c r="M139" s="32"/>
      <c r="N139" s="32"/>
    </row>
    <row r="140" spans="2:14" s="50" customFormat="1">
      <c r="B140" s="248"/>
      <c r="D140" s="53"/>
      <c r="M140" s="32"/>
      <c r="N140" s="32"/>
    </row>
    <row r="141" spans="2:14" s="50" customFormat="1">
      <c r="B141" s="248"/>
      <c r="D141" s="53"/>
      <c r="M141" s="32"/>
      <c r="N141" s="32"/>
    </row>
    <row r="142" spans="2:14" s="50" customFormat="1">
      <c r="B142" s="248"/>
      <c r="D142" s="53"/>
      <c r="M142" s="32"/>
      <c r="N142" s="32"/>
    </row>
    <row r="143" spans="2:14" s="50" customFormat="1">
      <c r="B143" s="248"/>
      <c r="D143" s="53"/>
      <c r="M143" s="32"/>
      <c r="N143" s="32"/>
    </row>
    <row r="144" spans="2:14" s="50" customFormat="1">
      <c r="B144" s="248"/>
      <c r="D144" s="53"/>
      <c r="M144" s="32"/>
      <c r="N144" s="32"/>
    </row>
    <row r="145" spans="2:14" s="50" customFormat="1">
      <c r="B145" s="248"/>
      <c r="D145" s="53"/>
      <c r="M145" s="32"/>
      <c r="N145" s="32"/>
    </row>
    <row r="146" spans="2:14" s="50" customFormat="1">
      <c r="B146" s="248"/>
      <c r="D146" s="53"/>
      <c r="M146" s="32"/>
      <c r="N146" s="32"/>
    </row>
    <row r="147" spans="2:14" s="50" customFormat="1">
      <c r="B147" s="248"/>
      <c r="D147" s="53"/>
      <c r="M147" s="32"/>
      <c r="N147" s="32"/>
    </row>
    <row r="148" spans="2:14" s="50" customFormat="1">
      <c r="B148" s="248"/>
      <c r="D148" s="53"/>
      <c r="M148" s="32"/>
      <c r="N148" s="32"/>
    </row>
    <row r="149" spans="2:14" s="50" customFormat="1">
      <c r="B149" s="248"/>
      <c r="D149" s="53"/>
      <c r="M149" s="32"/>
      <c r="N149" s="32"/>
    </row>
    <row r="150" spans="2:14" s="50" customFormat="1">
      <c r="B150" s="248"/>
      <c r="D150" s="53"/>
      <c r="M150" s="32"/>
      <c r="N150" s="32"/>
    </row>
    <row r="151" spans="2:14" s="50" customFormat="1">
      <c r="B151" s="248"/>
      <c r="D151" s="53"/>
      <c r="M151" s="32"/>
      <c r="N151" s="32"/>
    </row>
    <row r="152" spans="2:14" s="50" customFormat="1">
      <c r="B152" s="248"/>
      <c r="D152" s="53"/>
      <c r="M152" s="32"/>
      <c r="N152" s="32"/>
    </row>
    <row r="153" spans="2:14" s="50" customFormat="1">
      <c r="B153" s="248"/>
      <c r="D153" s="53"/>
      <c r="M153" s="32"/>
      <c r="N153" s="32"/>
    </row>
    <row r="154" spans="2:14" s="50" customFormat="1">
      <c r="B154" s="248"/>
      <c r="D154" s="53"/>
      <c r="M154" s="32"/>
      <c r="N154" s="32"/>
    </row>
    <row r="155" spans="2:14" s="50" customFormat="1">
      <c r="B155" s="248"/>
      <c r="D155" s="53"/>
      <c r="M155" s="32"/>
      <c r="N155" s="32"/>
    </row>
    <row r="156" spans="2:14" s="50" customFormat="1">
      <c r="B156" s="248"/>
      <c r="D156" s="53"/>
      <c r="M156" s="32"/>
      <c r="N156" s="32"/>
    </row>
    <row r="157" spans="2:14" s="50" customFormat="1">
      <c r="B157" s="248"/>
      <c r="D157" s="53"/>
      <c r="M157" s="32"/>
      <c r="N157" s="32"/>
    </row>
    <row r="158" spans="2:14" s="50" customFormat="1">
      <c r="B158" s="248"/>
      <c r="D158" s="53"/>
      <c r="M158" s="32"/>
      <c r="N158" s="32"/>
    </row>
    <row r="159" spans="2:14" s="50" customFormat="1">
      <c r="B159" s="248"/>
      <c r="D159" s="53"/>
      <c r="M159" s="32"/>
      <c r="N159" s="32"/>
    </row>
    <row r="160" spans="2:14" s="50" customFormat="1">
      <c r="B160" s="248"/>
      <c r="D160" s="53"/>
      <c r="M160" s="32"/>
      <c r="N160" s="32"/>
    </row>
    <row r="161" spans="2:14" s="50" customFormat="1">
      <c r="B161" s="248"/>
      <c r="D161" s="53"/>
      <c r="M161" s="32"/>
      <c r="N161" s="32"/>
    </row>
    <row r="162" spans="2:14" s="50" customFormat="1">
      <c r="B162" s="248"/>
      <c r="D162" s="53"/>
      <c r="M162" s="32"/>
      <c r="N162" s="32"/>
    </row>
    <row r="163" spans="2:14" s="50" customFormat="1">
      <c r="B163" s="248"/>
      <c r="D163" s="53"/>
      <c r="M163" s="32"/>
      <c r="N163" s="32"/>
    </row>
    <row r="164" spans="2:14" s="50" customFormat="1">
      <c r="B164" s="248"/>
      <c r="D164" s="53"/>
      <c r="M164" s="32"/>
      <c r="N164" s="32"/>
    </row>
    <row r="165" spans="2:14" s="50" customFormat="1">
      <c r="B165" s="248"/>
      <c r="D165" s="53"/>
      <c r="M165" s="32"/>
      <c r="N165" s="32"/>
    </row>
    <row r="166" spans="2:14" s="50" customFormat="1">
      <c r="B166" s="248"/>
      <c r="D166" s="53"/>
      <c r="M166" s="32"/>
      <c r="N166" s="32"/>
    </row>
    <row r="167" spans="2:14" s="50" customFormat="1">
      <c r="B167" s="248"/>
      <c r="D167" s="53"/>
      <c r="M167" s="32"/>
      <c r="N167" s="32"/>
    </row>
    <row r="168" spans="2:14" s="50" customFormat="1">
      <c r="B168" s="248"/>
      <c r="D168" s="53"/>
      <c r="M168" s="32"/>
      <c r="N168" s="32"/>
    </row>
    <row r="169" spans="2:14" s="50" customFormat="1">
      <c r="B169" s="248"/>
      <c r="D169" s="53"/>
      <c r="M169" s="32"/>
      <c r="N169" s="32"/>
    </row>
    <row r="170" spans="2:14" s="50" customFormat="1">
      <c r="B170" s="248"/>
      <c r="D170" s="53"/>
      <c r="M170" s="32"/>
      <c r="N170" s="32"/>
    </row>
    <row r="171" spans="2:14" s="50" customFormat="1">
      <c r="B171" s="248"/>
      <c r="D171" s="53"/>
      <c r="M171" s="32"/>
      <c r="N171" s="32"/>
    </row>
    <row r="172" spans="2:14" s="50" customFormat="1">
      <c r="B172" s="248"/>
      <c r="D172" s="53"/>
      <c r="M172" s="32"/>
      <c r="N172" s="32"/>
    </row>
    <row r="173" spans="2:14" s="50" customFormat="1">
      <c r="B173" s="248"/>
      <c r="D173" s="53"/>
      <c r="M173" s="32"/>
      <c r="N173" s="32"/>
    </row>
    <row r="174" spans="2:14" s="50" customFormat="1">
      <c r="B174" s="248"/>
      <c r="D174" s="53"/>
      <c r="M174" s="32"/>
      <c r="N174" s="32"/>
    </row>
    <row r="175" spans="2:14" s="50" customFormat="1">
      <c r="B175" s="248"/>
      <c r="D175" s="53"/>
      <c r="M175" s="32"/>
      <c r="N175" s="32"/>
    </row>
    <row r="176" spans="2:14" s="50" customFormat="1">
      <c r="B176" s="248"/>
      <c r="D176" s="53"/>
      <c r="M176" s="32"/>
      <c r="N176" s="32"/>
    </row>
    <row r="177" spans="2:14" s="50" customFormat="1">
      <c r="B177" s="248"/>
      <c r="D177" s="53"/>
      <c r="M177" s="32"/>
      <c r="N177" s="32"/>
    </row>
    <row r="178" spans="2:14" s="50" customFormat="1">
      <c r="B178" s="248"/>
      <c r="D178" s="53"/>
      <c r="M178" s="32"/>
      <c r="N178" s="32"/>
    </row>
    <row r="179" spans="2:14" s="50" customFormat="1">
      <c r="B179" s="248"/>
      <c r="D179" s="53"/>
      <c r="M179" s="32"/>
      <c r="N179" s="32"/>
    </row>
    <row r="180" spans="2:14" s="50" customFormat="1">
      <c r="B180" s="248"/>
      <c r="D180" s="53"/>
      <c r="M180" s="32"/>
      <c r="N180" s="32"/>
    </row>
    <row r="181" spans="2:14" s="50" customFormat="1">
      <c r="B181" s="248"/>
      <c r="D181" s="53"/>
      <c r="M181" s="32"/>
      <c r="N181" s="32"/>
    </row>
    <row r="182" spans="2:14" s="50" customFormat="1">
      <c r="B182" s="248"/>
      <c r="D182" s="53"/>
      <c r="M182" s="32"/>
      <c r="N182" s="32"/>
    </row>
    <row r="183" spans="2:14" s="50" customFormat="1">
      <c r="B183" s="248"/>
      <c r="D183" s="53"/>
      <c r="M183" s="32"/>
      <c r="N183" s="32"/>
    </row>
    <row r="184" spans="2:14" s="50" customFormat="1">
      <c r="B184" s="248"/>
      <c r="D184" s="53"/>
      <c r="M184" s="32"/>
      <c r="N184" s="32"/>
    </row>
    <row r="185" spans="2:14" s="50" customFormat="1">
      <c r="B185" s="248"/>
      <c r="D185" s="53"/>
      <c r="M185" s="32"/>
      <c r="N185" s="32"/>
    </row>
    <row r="186" spans="2:14" s="50" customFormat="1">
      <c r="B186" s="248"/>
      <c r="D186" s="53"/>
      <c r="M186" s="32"/>
      <c r="N186" s="32"/>
    </row>
    <row r="187" spans="2:14" s="50" customFormat="1">
      <c r="B187" s="248"/>
      <c r="D187" s="53"/>
      <c r="M187" s="32"/>
      <c r="N187" s="32"/>
    </row>
    <row r="188" spans="2:14" s="50" customFormat="1">
      <c r="B188" s="248"/>
      <c r="D188" s="53"/>
      <c r="M188" s="32"/>
      <c r="N188" s="32"/>
    </row>
    <row r="189" spans="2:14" s="50" customFormat="1">
      <c r="B189" s="248"/>
      <c r="D189" s="53"/>
      <c r="M189" s="32"/>
      <c r="N189" s="32"/>
    </row>
    <row r="190" spans="2:14" s="50" customFormat="1">
      <c r="B190" s="248"/>
      <c r="D190" s="53"/>
      <c r="M190" s="32"/>
      <c r="N190" s="32"/>
    </row>
    <row r="191" spans="2:14" s="50" customFormat="1">
      <c r="B191" s="248"/>
      <c r="D191" s="53"/>
      <c r="M191" s="32"/>
      <c r="N191" s="32"/>
    </row>
    <row r="192" spans="2:14" s="50" customFormat="1">
      <c r="B192" s="248"/>
      <c r="D192" s="53"/>
      <c r="M192" s="32"/>
      <c r="N192" s="32"/>
    </row>
    <row r="193" spans="2:14" s="50" customFormat="1">
      <c r="B193" s="248"/>
      <c r="D193" s="53"/>
      <c r="M193" s="32"/>
      <c r="N193" s="32"/>
    </row>
    <row r="194" spans="2:14" s="50" customFormat="1">
      <c r="B194" s="248"/>
      <c r="D194" s="53"/>
      <c r="M194" s="32"/>
      <c r="N194" s="32"/>
    </row>
    <row r="195" spans="2:14" s="50" customFormat="1">
      <c r="B195" s="248"/>
      <c r="D195" s="53"/>
      <c r="M195" s="32"/>
      <c r="N195" s="32"/>
    </row>
    <row r="196" spans="2:14" s="50" customFormat="1">
      <c r="B196" s="248"/>
      <c r="D196" s="53"/>
      <c r="M196" s="32"/>
      <c r="N196" s="32"/>
    </row>
    <row r="197" spans="2:14" s="50" customFormat="1">
      <c r="B197" s="248"/>
      <c r="D197" s="53"/>
      <c r="M197" s="32"/>
      <c r="N197" s="32"/>
    </row>
    <row r="198" spans="2:14" s="50" customFormat="1">
      <c r="B198" s="248"/>
      <c r="D198" s="53"/>
      <c r="M198" s="32"/>
      <c r="N198" s="32"/>
    </row>
    <row r="199" spans="2:14" s="50" customFormat="1">
      <c r="B199" s="248"/>
      <c r="D199" s="53"/>
      <c r="M199" s="32"/>
      <c r="N199" s="32"/>
    </row>
    <row r="200" spans="2:14" s="50" customFormat="1">
      <c r="B200" s="248"/>
      <c r="D200" s="53"/>
      <c r="M200" s="32"/>
      <c r="N200" s="32"/>
    </row>
    <row r="201" spans="2:14" s="50" customFormat="1">
      <c r="B201" s="248"/>
      <c r="D201" s="53"/>
      <c r="M201" s="32"/>
      <c r="N201" s="32"/>
    </row>
    <row r="202" spans="2:14" s="50" customFormat="1">
      <c r="B202" s="248"/>
      <c r="D202" s="53"/>
      <c r="M202" s="32"/>
      <c r="N202" s="32"/>
    </row>
    <row r="203" spans="2:14" s="50" customFormat="1">
      <c r="B203" s="248"/>
      <c r="D203" s="53"/>
      <c r="M203" s="32"/>
      <c r="N203" s="32"/>
    </row>
    <row r="204" spans="2:14" s="50" customFormat="1">
      <c r="B204" s="248"/>
      <c r="D204" s="53"/>
      <c r="M204" s="32"/>
      <c r="N204" s="32"/>
    </row>
    <row r="205" spans="2:14" s="50" customFormat="1">
      <c r="B205" s="248"/>
      <c r="D205" s="53"/>
      <c r="M205" s="32"/>
      <c r="N205" s="32"/>
    </row>
    <row r="206" spans="2:14" s="50" customFormat="1">
      <c r="B206" s="248"/>
      <c r="D206" s="53"/>
      <c r="M206" s="32"/>
      <c r="N206" s="32"/>
    </row>
    <row r="207" spans="2:14" s="50" customFormat="1">
      <c r="B207" s="248"/>
      <c r="D207" s="53"/>
      <c r="M207" s="32"/>
      <c r="N207" s="32"/>
    </row>
    <row r="208" spans="2:14" s="50" customFormat="1">
      <c r="B208" s="248"/>
      <c r="D208" s="53"/>
      <c r="M208" s="32"/>
      <c r="N208" s="32"/>
    </row>
    <row r="209" spans="2:14" s="50" customFormat="1">
      <c r="B209" s="248"/>
      <c r="D209" s="53"/>
      <c r="M209" s="32"/>
      <c r="N209" s="32"/>
    </row>
    <row r="210" spans="2:14" s="50" customFormat="1">
      <c r="B210" s="248"/>
      <c r="D210" s="53"/>
      <c r="M210" s="32"/>
      <c r="N210" s="32"/>
    </row>
    <row r="211" spans="2:14" s="50" customFormat="1">
      <c r="B211" s="248"/>
      <c r="D211" s="53"/>
      <c r="M211" s="32"/>
      <c r="N211" s="32"/>
    </row>
    <row r="212" spans="2:14" s="50" customFormat="1">
      <c r="B212" s="248"/>
      <c r="D212" s="53"/>
      <c r="M212" s="32"/>
      <c r="N212" s="32"/>
    </row>
    <row r="213" spans="2:14" s="50" customFormat="1">
      <c r="B213" s="248"/>
      <c r="D213" s="53"/>
      <c r="M213" s="32"/>
      <c r="N213" s="32"/>
    </row>
    <row r="214" spans="2:14" s="50" customFormat="1">
      <c r="B214" s="248"/>
      <c r="D214" s="53"/>
      <c r="M214" s="32"/>
      <c r="N214" s="32"/>
    </row>
    <row r="215" spans="2:14" s="50" customFormat="1">
      <c r="B215" s="248"/>
      <c r="D215" s="53"/>
      <c r="M215" s="32"/>
      <c r="N215" s="32"/>
    </row>
    <row r="216" spans="2:14" s="50" customFormat="1">
      <c r="B216" s="248"/>
      <c r="D216" s="53"/>
      <c r="M216" s="32"/>
      <c r="N216" s="32"/>
    </row>
    <row r="217" spans="2:14" s="50" customFormat="1">
      <c r="B217" s="248"/>
      <c r="D217" s="53"/>
      <c r="M217" s="32"/>
      <c r="N217" s="32"/>
    </row>
    <row r="218" spans="2:14" s="50" customFormat="1">
      <c r="B218" s="248"/>
      <c r="D218" s="53"/>
      <c r="M218" s="32"/>
      <c r="N218" s="32"/>
    </row>
    <row r="219" spans="2:14" s="50" customFormat="1">
      <c r="B219" s="248"/>
      <c r="D219" s="53"/>
      <c r="M219" s="32"/>
      <c r="N219" s="32"/>
    </row>
    <row r="220" spans="2:14" s="50" customFormat="1">
      <c r="B220" s="248"/>
      <c r="D220" s="53"/>
      <c r="M220" s="32"/>
      <c r="N220" s="32"/>
    </row>
    <row r="221" spans="2:14" s="50" customFormat="1">
      <c r="B221" s="248"/>
      <c r="D221" s="53"/>
      <c r="M221" s="32"/>
      <c r="N221" s="32"/>
    </row>
    <row r="222" spans="2:14" s="50" customFormat="1">
      <c r="B222" s="248"/>
      <c r="D222" s="53"/>
      <c r="M222" s="32"/>
      <c r="N222" s="32"/>
    </row>
    <row r="223" spans="2:14" s="50" customFormat="1">
      <c r="B223" s="248"/>
      <c r="D223" s="53"/>
      <c r="M223" s="32"/>
      <c r="N223" s="32"/>
    </row>
    <row r="224" spans="2:14" s="50" customFormat="1">
      <c r="B224" s="248"/>
      <c r="D224" s="53"/>
      <c r="M224" s="32"/>
      <c r="N224" s="32"/>
    </row>
    <row r="225" spans="2:14" s="50" customFormat="1">
      <c r="B225" s="248"/>
      <c r="D225" s="53"/>
      <c r="M225" s="32"/>
      <c r="N225" s="32"/>
    </row>
    <row r="226" spans="2:14" s="50" customFormat="1">
      <c r="B226" s="248"/>
      <c r="D226" s="53"/>
      <c r="M226" s="32"/>
      <c r="N226" s="32"/>
    </row>
    <row r="227" spans="2:14" s="50" customFormat="1">
      <c r="B227" s="248"/>
      <c r="D227" s="53"/>
      <c r="M227" s="32"/>
      <c r="N227" s="32"/>
    </row>
    <row r="228" spans="2:14" s="50" customFormat="1">
      <c r="B228" s="248"/>
      <c r="D228" s="53"/>
      <c r="M228" s="32"/>
      <c r="N228" s="32"/>
    </row>
    <row r="229" spans="2:14" s="50" customFormat="1">
      <c r="B229" s="248"/>
      <c r="D229" s="53"/>
      <c r="M229" s="32"/>
      <c r="N229" s="32"/>
    </row>
    <row r="230" spans="2:14" s="50" customFormat="1">
      <c r="B230" s="248"/>
      <c r="D230" s="53"/>
      <c r="M230" s="32"/>
      <c r="N230" s="32"/>
    </row>
    <row r="231" spans="2:14" s="50" customFormat="1">
      <c r="B231" s="248"/>
      <c r="D231" s="53"/>
      <c r="M231" s="32"/>
      <c r="N231" s="32"/>
    </row>
    <row r="232" spans="2:14" s="50" customFormat="1">
      <c r="B232" s="248"/>
      <c r="D232" s="53"/>
      <c r="M232" s="32"/>
      <c r="N232" s="32"/>
    </row>
    <row r="233" spans="2:14" s="50" customFormat="1">
      <c r="B233" s="248"/>
      <c r="D233" s="53"/>
      <c r="M233" s="32"/>
      <c r="N233" s="32"/>
    </row>
    <row r="234" spans="2:14" s="50" customFormat="1">
      <c r="B234" s="248"/>
      <c r="D234" s="53"/>
      <c r="M234" s="32"/>
      <c r="N234" s="32"/>
    </row>
    <row r="235" spans="2:14" s="50" customFormat="1">
      <c r="B235" s="248"/>
      <c r="D235" s="53"/>
      <c r="M235" s="32"/>
      <c r="N235" s="32"/>
    </row>
    <row r="236" spans="2:14" s="50" customFormat="1">
      <c r="B236" s="248"/>
      <c r="D236" s="53"/>
      <c r="M236" s="32"/>
      <c r="N236" s="32"/>
    </row>
    <row r="237" spans="2:14" s="50" customFormat="1">
      <c r="B237" s="248"/>
      <c r="D237" s="53"/>
      <c r="M237" s="32"/>
      <c r="N237" s="32"/>
    </row>
    <row r="238" spans="2:14" s="50" customFormat="1">
      <c r="B238" s="248"/>
      <c r="D238" s="53"/>
      <c r="M238" s="32"/>
      <c r="N238" s="32"/>
    </row>
    <row r="239" spans="2:14" s="50" customFormat="1">
      <c r="B239" s="248"/>
      <c r="D239" s="53"/>
      <c r="M239" s="32"/>
      <c r="N239" s="32"/>
    </row>
    <row r="240" spans="2:14" s="50" customFormat="1">
      <c r="B240" s="248"/>
      <c r="D240" s="53"/>
      <c r="M240" s="32"/>
      <c r="N240" s="32"/>
    </row>
    <row r="241" spans="2:14" s="50" customFormat="1">
      <c r="B241" s="248"/>
      <c r="D241" s="53"/>
      <c r="M241" s="32"/>
      <c r="N241" s="32"/>
    </row>
    <row r="242" spans="2:14" s="50" customFormat="1">
      <c r="B242" s="248"/>
      <c r="D242" s="53"/>
      <c r="M242" s="32"/>
      <c r="N242" s="32"/>
    </row>
    <row r="243" spans="2:14" s="50" customFormat="1">
      <c r="B243" s="248"/>
      <c r="D243" s="53"/>
      <c r="M243" s="32"/>
      <c r="N243" s="32"/>
    </row>
    <row r="244" spans="2:14" s="50" customFormat="1">
      <c r="B244" s="248"/>
      <c r="D244" s="53"/>
      <c r="M244" s="32"/>
      <c r="N244" s="32"/>
    </row>
    <row r="245" spans="2:14" s="50" customFormat="1">
      <c r="B245" s="248"/>
      <c r="D245" s="53"/>
      <c r="M245" s="32"/>
      <c r="N245" s="32"/>
    </row>
    <row r="246" spans="2:14" s="50" customFormat="1">
      <c r="B246" s="248"/>
      <c r="D246" s="53"/>
      <c r="M246" s="32"/>
      <c r="N246" s="32"/>
    </row>
    <row r="247" spans="2:14" s="50" customFormat="1">
      <c r="B247" s="248"/>
      <c r="D247" s="53"/>
      <c r="M247" s="32"/>
      <c r="N247" s="32"/>
    </row>
    <row r="248" spans="2:14" s="50" customFormat="1">
      <c r="B248" s="248"/>
      <c r="D248" s="53"/>
      <c r="M248" s="32"/>
      <c r="N248" s="32"/>
    </row>
    <row r="249" spans="2:14" s="50" customFormat="1">
      <c r="B249" s="248"/>
      <c r="D249" s="53"/>
      <c r="M249" s="32"/>
      <c r="N249" s="32"/>
    </row>
    <row r="250" spans="2:14" s="50" customFormat="1">
      <c r="B250" s="248"/>
      <c r="D250" s="53"/>
      <c r="M250" s="32"/>
      <c r="N250" s="32"/>
    </row>
    <row r="251" spans="2:14" s="50" customFormat="1">
      <c r="B251" s="248"/>
      <c r="D251" s="53"/>
      <c r="M251" s="32"/>
      <c r="N251" s="32"/>
    </row>
    <row r="252" spans="2:14" s="50" customFormat="1">
      <c r="B252" s="248"/>
      <c r="D252" s="53"/>
      <c r="M252" s="32"/>
      <c r="N252" s="32"/>
    </row>
    <row r="253" spans="2:14" s="50" customFormat="1">
      <c r="B253" s="248"/>
      <c r="D253" s="53"/>
      <c r="M253" s="32"/>
      <c r="N253" s="32"/>
    </row>
    <row r="254" spans="2:14" s="50" customFormat="1">
      <c r="B254" s="248"/>
      <c r="D254" s="53"/>
      <c r="M254" s="32"/>
      <c r="N254" s="32"/>
    </row>
    <row r="255" spans="2:14" s="50" customFormat="1">
      <c r="B255" s="248"/>
      <c r="D255" s="53"/>
      <c r="M255" s="32"/>
      <c r="N255" s="32"/>
    </row>
    <row r="256" spans="2:14" s="50" customFormat="1">
      <c r="B256" s="248"/>
      <c r="D256" s="53"/>
      <c r="M256" s="32"/>
      <c r="N256" s="32"/>
    </row>
    <row r="257" spans="2:14" s="50" customFormat="1">
      <c r="B257" s="248"/>
      <c r="D257" s="53"/>
      <c r="M257" s="32"/>
      <c r="N257" s="32"/>
    </row>
    <row r="258" spans="2:14" s="50" customFormat="1">
      <c r="B258" s="248"/>
      <c r="D258" s="53"/>
      <c r="M258" s="32"/>
      <c r="N258" s="32"/>
    </row>
    <row r="259" spans="2:14" s="50" customFormat="1">
      <c r="B259" s="248"/>
      <c r="D259" s="53"/>
      <c r="M259" s="32"/>
      <c r="N259" s="32"/>
    </row>
    <row r="260" spans="2:14" s="50" customFormat="1">
      <c r="B260" s="248"/>
      <c r="D260" s="53"/>
      <c r="M260" s="32"/>
      <c r="N260" s="32"/>
    </row>
    <row r="261" spans="2:14" s="50" customFormat="1">
      <c r="B261" s="248"/>
      <c r="D261" s="53"/>
      <c r="M261" s="32"/>
      <c r="N261" s="32"/>
    </row>
    <row r="262" spans="2:14" s="50" customFormat="1">
      <c r="B262" s="248"/>
      <c r="D262" s="53"/>
      <c r="M262" s="32"/>
      <c r="N262" s="32"/>
    </row>
    <row r="263" spans="2:14" s="50" customFormat="1">
      <c r="B263" s="248"/>
      <c r="D263" s="53"/>
      <c r="M263" s="32"/>
      <c r="N263" s="32"/>
    </row>
    <row r="264" spans="2:14" s="50" customFormat="1">
      <c r="B264" s="248"/>
      <c r="D264" s="53"/>
      <c r="M264" s="32"/>
      <c r="N264" s="32"/>
    </row>
    <row r="265" spans="2:14" s="50" customFormat="1">
      <c r="B265" s="248"/>
      <c r="D265" s="53"/>
      <c r="M265" s="32"/>
      <c r="N265" s="32"/>
    </row>
    <row r="266" spans="2:14" s="50" customFormat="1">
      <c r="B266" s="248"/>
      <c r="D266" s="53"/>
      <c r="M266" s="32"/>
      <c r="N266" s="32"/>
    </row>
    <row r="267" spans="2:14" s="50" customFormat="1">
      <c r="B267" s="248"/>
      <c r="D267" s="53"/>
      <c r="M267" s="32"/>
      <c r="N267" s="32"/>
    </row>
    <row r="268" spans="2:14" s="50" customFormat="1">
      <c r="B268" s="248"/>
      <c r="D268" s="53"/>
      <c r="M268" s="32"/>
      <c r="N268" s="32"/>
    </row>
    <row r="269" spans="2:14" s="50" customFormat="1">
      <c r="B269" s="248"/>
      <c r="D269" s="53"/>
      <c r="M269" s="32"/>
      <c r="N269" s="32"/>
    </row>
    <row r="270" spans="2:14" s="50" customFormat="1">
      <c r="B270" s="248"/>
      <c r="D270" s="53"/>
      <c r="M270" s="32"/>
      <c r="N270" s="32"/>
    </row>
    <row r="271" spans="2:14" s="50" customFormat="1">
      <c r="B271" s="248"/>
      <c r="D271" s="53"/>
      <c r="M271" s="32"/>
      <c r="N271" s="32"/>
    </row>
    <row r="272" spans="2:14" s="50" customFormat="1">
      <c r="B272" s="248"/>
      <c r="D272" s="53"/>
      <c r="M272" s="32"/>
      <c r="N272" s="32"/>
    </row>
    <row r="273" spans="2:14" s="50" customFormat="1">
      <c r="B273" s="248"/>
      <c r="D273" s="53"/>
      <c r="M273" s="32"/>
      <c r="N273" s="32"/>
    </row>
    <row r="274" spans="2:14" s="50" customFormat="1">
      <c r="B274" s="248"/>
      <c r="D274" s="53"/>
      <c r="M274" s="32"/>
      <c r="N274" s="32"/>
    </row>
    <row r="275" spans="2:14" s="50" customFormat="1">
      <c r="B275" s="248"/>
      <c r="D275" s="53"/>
      <c r="M275" s="32"/>
      <c r="N275" s="32"/>
    </row>
    <row r="276" spans="2:14" s="50" customFormat="1">
      <c r="B276" s="248"/>
      <c r="D276" s="53"/>
      <c r="M276" s="32"/>
      <c r="N276" s="32"/>
    </row>
    <row r="277" spans="2:14" s="50" customFormat="1">
      <c r="B277" s="248"/>
      <c r="D277" s="53"/>
      <c r="M277" s="32"/>
      <c r="N277" s="32"/>
    </row>
    <row r="278" spans="2:14" s="50" customFormat="1">
      <c r="B278" s="248"/>
      <c r="D278" s="53"/>
      <c r="M278" s="32"/>
      <c r="N278" s="32"/>
    </row>
    <row r="279" spans="2:14" s="50" customFormat="1">
      <c r="B279" s="248"/>
      <c r="D279" s="53"/>
      <c r="M279" s="32"/>
      <c r="N279" s="32"/>
    </row>
    <row r="280" spans="2:14" s="50" customFormat="1">
      <c r="B280" s="248"/>
      <c r="D280" s="53"/>
      <c r="M280" s="32"/>
      <c r="N280" s="32"/>
    </row>
    <row r="281" spans="2:14" s="50" customFormat="1">
      <c r="B281" s="248"/>
      <c r="D281" s="53"/>
      <c r="M281" s="32"/>
      <c r="N281" s="32"/>
    </row>
    <row r="282" spans="2:14" s="50" customFormat="1">
      <c r="B282" s="248"/>
      <c r="D282" s="53"/>
      <c r="M282" s="32"/>
      <c r="N282" s="32"/>
    </row>
    <row r="283" spans="2:14" s="50" customFormat="1">
      <c r="B283" s="248"/>
      <c r="D283" s="53"/>
      <c r="M283" s="32"/>
      <c r="N283" s="32"/>
    </row>
    <row r="284" spans="2:14" s="50" customFormat="1">
      <c r="B284" s="248"/>
      <c r="D284" s="53"/>
      <c r="M284" s="32"/>
      <c r="N284" s="32"/>
    </row>
    <row r="285" spans="2:14" s="50" customFormat="1">
      <c r="B285" s="248"/>
      <c r="D285" s="53"/>
      <c r="M285" s="32"/>
      <c r="N285" s="32"/>
    </row>
    <row r="286" spans="2:14" s="50" customFormat="1">
      <c r="B286" s="248"/>
      <c r="D286" s="53"/>
      <c r="M286" s="32"/>
      <c r="N286" s="32"/>
    </row>
    <row r="287" spans="2:14" s="50" customFormat="1">
      <c r="B287" s="248"/>
      <c r="D287" s="53"/>
      <c r="M287" s="32"/>
      <c r="N287" s="32"/>
    </row>
    <row r="288" spans="2:14" s="50" customFormat="1">
      <c r="B288" s="248"/>
      <c r="D288" s="53"/>
      <c r="M288" s="32"/>
      <c r="N288" s="32"/>
    </row>
    <row r="289" spans="2:14" s="50" customFormat="1">
      <c r="B289" s="248"/>
      <c r="D289" s="53"/>
      <c r="M289" s="32"/>
      <c r="N289" s="32"/>
    </row>
    <row r="290" spans="2:14" s="50" customFormat="1">
      <c r="B290" s="248"/>
      <c r="D290" s="53"/>
      <c r="M290" s="32"/>
      <c r="N290" s="32"/>
    </row>
    <row r="291" spans="2:14" s="50" customFormat="1">
      <c r="B291" s="248"/>
      <c r="D291" s="53"/>
      <c r="M291" s="32"/>
      <c r="N291" s="32"/>
    </row>
    <row r="292" spans="2:14" s="50" customFormat="1">
      <c r="B292" s="248"/>
      <c r="D292" s="53"/>
      <c r="M292" s="32"/>
      <c r="N292" s="32"/>
    </row>
    <row r="293" spans="2:14" s="50" customFormat="1">
      <c r="B293" s="248"/>
      <c r="D293" s="53"/>
      <c r="M293" s="32"/>
      <c r="N293" s="32"/>
    </row>
    <row r="294" spans="2:14" s="50" customFormat="1">
      <c r="B294" s="248"/>
      <c r="D294" s="53"/>
      <c r="M294" s="32"/>
      <c r="N294" s="32"/>
    </row>
    <row r="295" spans="2:14" s="50" customFormat="1">
      <c r="B295" s="248"/>
      <c r="D295" s="53"/>
      <c r="M295" s="32"/>
      <c r="N295" s="32"/>
    </row>
    <row r="296" spans="2:14" s="50" customFormat="1">
      <c r="B296" s="248"/>
      <c r="D296" s="53"/>
      <c r="M296" s="32"/>
      <c r="N296" s="32"/>
    </row>
    <row r="297" spans="2:14" s="50" customFormat="1">
      <c r="B297" s="248"/>
      <c r="D297" s="53"/>
      <c r="M297" s="32"/>
      <c r="N297" s="32"/>
    </row>
    <row r="298" spans="2:14" s="50" customFormat="1">
      <c r="B298" s="248"/>
      <c r="D298" s="53"/>
      <c r="M298" s="32"/>
      <c r="N298" s="32"/>
    </row>
    <row r="299" spans="2:14" s="50" customFormat="1">
      <c r="B299" s="248"/>
      <c r="D299" s="53"/>
      <c r="M299" s="32"/>
      <c r="N299" s="32"/>
    </row>
    <row r="300" spans="2:14" s="50" customFormat="1">
      <c r="B300" s="248"/>
      <c r="D300" s="53"/>
      <c r="M300" s="32"/>
      <c r="N300" s="32"/>
    </row>
    <row r="301" spans="2:14" s="50" customFormat="1">
      <c r="B301" s="248"/>
      <c r="D301" s="53"/>
      <c r="M301" s="32"/>
      <c r="N301" s="32"/>
    </row>
    <row r="302" spans="2:14" s="50" customFormat="1">
      <c r="B302" s="248"/>
      <c r="D302" s="53"/>
      <c r="M302" s="32"/>
      <c r="N302" s="32"/>
    </row>
    <row r="303" spans="2:14" s="50" customFormat="1">
      <c r="B303" s="248"/>
      <c r="D303" s="53"/>
      <c r="M303" s="32"/>
      <c r="N303" s="32"/>
    </row>
    <row r="304" spans="2:14" s="50" customFormat="1">
      <c r="B304" s="248"/>
      <c r="D304" s="53"/>
      <c r="M304" s="32"/>
      <c r="N304" s="32"/>
    </row>
    <row r="305" spans="2:14" s="50" customFormat="1">
      <c r="B305" s="248"/>
      <c r="D305" s="53"/>
      <c r="M305" s="32"/>
      <c r="N305" s="32"/>
    </row>
    <row r="306" spans="2:14" s="50" customFormat="1">
      <c r="B306" s="248"/>
      <c r="D306" s="53"/>
      <c r="M306" s="32"/>
      <c r="N306" s="32"/>
    </row>
    <row r="307" spans="2:14" s="50" customFormat="1">
      <c r="B307" s="248"/>
      <c r="D307" s="53"/>
      <c r="M307" s="32"/>
      <c r="N307" s="32"/>
    </row>
    <row r="308" spans="2:14" s="50" customFormat="1">
      <c r="B308" s="248"/>
      <c r="D308" s="53"/>
      <c r="M308" s="32"/>
      <c r="N308" s="32"/>
    </row>
    <row r="309" spans="2:14" s="50" customFormat="1">
      <c r="B309" s="248"/>
      <c r="D309" s="53"/>
      <c r="M309" s="32"/>
      <c r="N309" s="32"/>
    </row>
    <row r="310" spans="2:14" s="50" customFormat="1">
      <c r="B310" s="248"/>
      <c r="D310" s="53"/>
      <c r="M310" s="32"/>
      <c r="N310" s="32"/>
    </row>
    <row r="311" spans="2:14" s="50" customFormat="1">
      <c r="B311" s="248"/>
      <c r="D311" s="53"/>
      <c r="M311" s="32"/>
      <c r="N311" s="32"/>
    </row>
    <row r="312" spans="2:14" s="50" customFormat="1">
      <c r="B312" s="248"/>
      <c r="D312" s="53"/>
      <c r="M312" s="32"/>
      <c r="N312" s="32"/>
    </row>
    <row r="313" spans="2:14" s="50" customFormat="1">
      <c r="B313" s="248"/>
      <c r="D313" s="53"/>
      <c r="M313" s="32"/>
      <c r="N313" s="32"/>
    </row>
    <row r="314" spans="2:14" s="50" customFormat="1">
      <c r="B314" s="248"/>
      <c r="D314" s="53"/>
      <c r="M314" s="32"/>
      <c r="N314" s="32"/>
    </row>
    <row r="315" spans="2:14" s="50" customFormat="1">
      <c r="B315" s="248"/>
      <c r="D315" s="53"/>
      <c r="M315" s="32"/>
      <c r="N315" s="32"/>
    </row>
    <row r="316" spans="2:14" s="50" customFormat="1">
      <c r="B316" s="248"/>
      <c r="D316" s="53"/>
      <c r="M316" s="32"/>
      <c r="N316" s="32"/>
    </row>
    <row r="317" spans="2:14" s="50" customFormat="1">
      <c r="B317" s="248"/>
      <c r="D317" s="53"/>
      <c r="M317" s="32"/>
      <c r="N317" s="32"/>
    </row>
    <row r="318" spans="2:14" s="50" customFormat="1">
      <c r="B318" s="248"/>
      <c r="D318" s="53"/>
      <c r="M318" s="32"/>
      <c r="N318" s="32"/>
    </row>
    <row r="319" spans="2:14" s="50" customFormat="1">
      <c r="B319" s="248"/>
      <c r="D319" s="53"/>
      <c r="M319" s="32"/>
      <c r="N319" s="32"/>
    </row>
    <row r="320" spans="2:14" s="50" customFormat="1">
      <c r="B320" s="248"/>
      <c r="D320" s="53"/>
      <c r="M320" s="32"/>
      <c r="N320" s="32"/>
    </row>
    <row r="321" spans="2:14" s="50" customFormat="1">
      <c r="B321" s="248"/>
      <c r="D321" s="53"/>
      <c r="M321" s="32"/>
      <c r="N321" s="32"/>
    </row>
    <row r="322" spans="2:14" s="50" customFormat="1">
      <c r="B322" s="248"/>
      <c r="D322" s="53"/>
      <c r="M322" s="32"/>
      <c r="N322" s="32"/>
    </row>
    <row r="323" spans="2:14" s="50" customFormat="1">
      <c r="B323" s="248"/>
      <c r="D323" s="53"/>
      <c r="M323" s="32"/>
      <c r="N323" s="32"/>
    </row>
    <row r="324" spans="2:14" s="50" customFormat="1">
      <c r="B324" s="248"/>
      <c r="D324" s="53"/>
      <c r="M324" s="32"/>
      <c r="N324" s="32"/>
    </row>
    <row r="325" spans="2:14" s="50" customFormat="1">
      <c r="B325" s="248"/>
      <c r="D325" s="53"/>
      <c r="M325" s="32"/>
      <c r="N325" s="32"/>
    </row>
    <row r="326" spans="2:14" s="50" customFormat="1">
      <c r="B326" s="248"/>
      <c r="D326" s="53"/>
      <c r="M326" s="32"/>
      <c r="N326" s="32"/>
    </row>
    <row r="327" spans="2:14" s="50" customFormat="1">
      <c r="B327" s="248"/>
      <c r="D327" s="53"/>
      <c r="M327" s="32"/>
      <c r="N327" s="32"/>
    </row>
    <row r="328" spans="2:14" s="50" customFormat="1">
      <c r="B328" s="248"/>
      <c r="D328" s="53"/>
      <c r="M328" s="32"/>
      <c r="N328" s="32"/>
    </row>
    <row r="329" spans="2:14" s="50" customFormat="1">
      <c r="B329" s="248"/>
      <c r="D329" s="53"/>
      <c r="M329" s="32"/>
      <c r="N329" s="32"/>
    </row>
    <row r="330" spans="2:14" s="50" customFormat="1">
      <c r="B330" s="248"/>
      <c r="D330" s="53"/>
      <c r="M330" s="32"/>
      <c r="N330" s="32"/>
    </row>
    <row r="331" spans="2:14" s="50" customFormat="1">
      <c r="B331" s="248"/>
      <c r="D331" s="53"/>
      <c r="M331" s="32"/>
      <c r="N331" s="32"/>
    </row>
    <row r="332" spans="2:14" s="50" customFormat="1">
      <c r="B332" s="248"/>
      <c r="D332" s="53"/>
      <c r="M332" s="32"/>
      <c r="N332" s="32"/>
    </row>
    <row r="333" spans="2:14" s="50" customFormat="1">
      <c r="B333" s="248"/>
      <c r="D333" s="53"/>
      <c r="M333" s="32"/>
      <c r="N333" s="32"/>
    </row>
    <row r="334" spans="2:14" s="50" customFormat="1">
      <c r="B334" s="248"/>
      <c r="D334" s="53"/>
      <c r="M334" s="32"/>
      <c r="N334" s="32"/>
    </row>
    <row r="335" spans="2:14" s="50" customFormat="1">
      <c r="B335" s="248"/>
      <c r="D335" s="53"/>
      <c r="M335" s="32"/>
      <c r="N335" s="32"/>
    </row>
    <row r="336" spans="2:14" s="50" customFormat="1">
      <c r="B336" s="248"/>
      <c r="D336" s="53"/>
      <c r="M336" s="32"/>
      <c r="N336" s="32"/>
    </row>
    <row r="337" spans="2:14" s="50" customFormat="1">
      <c r="B337" s="248"/>
      <c r="D337" s="53"/>
      <c r="M337" s="32"/>
      <c r="N337" s="32"/>
    </row>
    <row r="338" spans="2:14" s="50" customFormat="1">
      <c r="B338" s="248"/>
      <c r="D338" s="53"/>
      <c r="M338" s="32"/>
      <c r="N338" s="32"/>
    </row>
    <row r="339" spans="2:14" s="50" customFormat="1">
      <c r="B339" s="248"/>
      <c r="D339" s="53"/>
      <c r="M339" s="32"/>
      <c r="N339" s="32"/>
    </row>
    <row r="340" spans="2:14" s="50" customFormat="1">
      <c r="B340" s="248"/>
      <c r="D340" s="53"/>
      <c r="M340" s="32"/>
      <c r="N340" s="32"/>
    </row>
    <row r="341" spans="2:14" s="50" customFormat="1">
      <c r="B341" s="248"/>
      <c r="D341" s="53"/>
      <c r="M341" s="32"/>
      <c r="N341" s="32"/>
    </row>
    <row r="342" spans="2:14" s="50" customFormat="1">
      <c r="B342" s="248"/>
      <c r="D342" s="53"/>
      <c r="M342" s="32"/>
      <c r="N342" s="32"/>
    </row>
    <row r="343" spans="2:14" s="50" customFormat="1">
      <c r="B343" s="248"/>
      <c r="D343" s="53"/>
      <c r="M343" s="32"/>
      <c r="N343" s="32"/>
    </row>
    <row r="344" spans="2:14" s="50" customFormat="1">
      <c r="B344" s="248"/>
      <c r="D344" s="53"/>
      <c r="M344" s="32"/>
      <c r="N344" s="32"/>
    </row>
    <row r="345" spans="2:14" s="50" customFormat="1">
      <c r="B345" s="248"/>
      <c r="D345" s="53"/>
      <c r="M345" s="32"/>
      <c r="N345" s="32"/>
    </row>
    <row r="346" spans="2:14" s="50" customFormat="1">
      <c r="B346" s="248"/>
      <c r="D346" s="53"/>
      <c r="M346" s="32"/>
      <c r="N346" s="32"/>
    </row>
    <row r="347" spans="2:14" s="50" customFormat="1">
      <c r="B347" s="248"/>
      <c r="D347" s="53"/>
      <c r="M347" s="32"/>
      <c r="N347" s="32"/>
    </row>
    <row r="348" spans="2:14" s="50" customFormat="1">
      <c r="B348" s="248"/>
      <c r="D348" s="53"/>
      <c r="M348" s="32"/>
      <c r="N348" s="32"/>
    </row>
    <row r="349" spans="2:14" s="50" customFormat="1">
      <c r="B349" s="248"/>
      <c r="D349" s="53"/>
      <c r="M349" s="32"/>
      <c r="N349" s="32"/>
    </row>
    <row r="350" spans="2:14" s="50" customFormat="1">
      <c r="B350" s="248"/>
      <c r="D350" s="53"/>
      <c r="M350" s="32"/>
      <c r="N350" s="32"/>
    </row>
  </sheetData>
  <mergeCells count="6">
    <mergeCell ref="A14:K14"/>
    <mergeCell ref="A18:K18"/>
    <mergeCell ref="A9:K9"/>
    <mergeCell ref="A7:K7"/>
    <mergeCell ref="A1:C1"/>
    <mergeCell ref="D4:H4"/>
  </mergeCells>
  <conditionalFormatting sqref="A19:A300 C19:K300 B19:B350">
    <cfRule type="expression" dxfId="17" priority="16" stopIfTrue="1">
      <formula>ISNUMBER(SEARCH("Closed",$J19))</formula>
    </cfRule>
    <cfRule type="expression" dxfId="16" priority="17" stopIfTrue="1">
      <formula>IF($B19="Minor", TRUE, FALSE)</formula>
    </cfRule>
    <cfRule type="expression" dxfId="15" priority="18" stopIfTrue="1">
      <formula>IF(OR($B19="Major",$B19="Pre-Condition"), TRUE, FALSE)</formula>
    </cfRule>
  </conditionalFormatting>
  <conditionalFormatting sqref="A11:G11 I11">
    <cfRule type="expression" dxfId="14" priority="7" stopIfTrue="1">
      <formula>ISNUMBER(SEARCH("Closed",$J11))</formula>
    </cfRule>
    <cfRule type="expression" dxfId="13" priority="8" stopIfTrue="1">
      <formula>IF($B11="Minor", TRUE, FALSE)</formula>
    </cfRule>
    <cfRule type="expression" dxfId="12" priority="9" stopIfTrue="1">
      <formula>IF(OR($B11="Major",$B11="Pre-Condition"), TRUE, FALSE)</formula>
    </cfRule>
  </conditionalFormatting>
  <conditionalFormatting sqref="A7:K7">
    <cfRule type="expression" dxfId="11" priority="13" stopIfTrue="1">
      <formula>ISNUMBER(SEARCH("Closed",$J7))</formula>
    </cfRule>
    <cfRule type="expression" dxfId="10" priority="14" stopIfTrue="1">
      <formula>IF($B7="Minor", TRUE, FALSE)</formula>
    </cfRule>
    <cfRule type="expression" dxfId="9" priority="15" stopIfTrue="1">
      <formula>IF(OR($B7="Major",$B7="Pre-Condition"), TRUE, FALSE)</formula>
    </cfRule>
  </conditionalFormatting>
  <conditionalFormatting sqref="A9:K9">
    <cfRule type="expression" dxfId="8" priority="10" stopIfTrue="1">
      <formula>ISNUMBER(SEARCH("Closed",$J9))</formula>
    </cfRule>
    <cfRule type="expression" dxfId="7" priority="11" stopIfTrue="1">
      <formula>IF($B9="Minor", TRUE, FALSE)</formula>
    </cfRule>
    <cfRule type="expression" dxfId="6" priority="12" stopIfTrue="1">
      <formula>IF(OR($B9="Major",$B9="Pre-Condition"), TRUE, FALSE)</formula>
    </cfRule>
  </conditionalFormatting>
  <conditionalFormatting sqref="A15:K18">
    <cfRule type="expression" dxfId="5" priority="1" stopIfTrue="1">
      <formula>ISNUMBER(SEARCH("Closed",$J15))</formula>
    </cfRule>
    <cfRule type="expression" dxfId="4" priority="2" stopIfTrue="1">
      <formula>IF($B15="Minor", TRUE, FALSE)</formula>
    </cfRule>
    <cfRule type="expression" dxfId="3" priority="3" stopIfTrue="1">
      <formula>IF(OR($B15="Major",$B15="Pre-Condition"), TRUE, FALSE)</formula>
    </cfRule>
  </conditionalFormatting>
  <dataValidations count="2">
    <dataValidation type="list" allowBlank="1" showInputMessage="1" showErrorMessage="1" sqref="B15:B17 B19:B350" xr:uid="{4D8FE070-5992-4691-A6CA-2AFB1761CABF}">
      <formula1>$N$1:$N$3</formula1>
    </dataValidation>
    <dataValidation type="list" allowBlank="1" showInputMessage="1" showErrorMessage="1" sqref="B7 B9 B11 B14:B18" xr:uid="{E8CD8780-8C30-40C0-960D-224CB1C4D538}">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1" man="1"/>
  </rowBreaks>
  <colBreaks count="1" manualBreakCount="1">
    <brk id="6" min="1" max="18"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2A2D-BA1B-4C5C-8A41-B8B81DF54689}">
  <dimension ref="A1:C111"/>
  <sheetViews>
    <sheetView view="pageBreakPreview" topLeftCell="A150" zoomScaleNormal="100" zoomScaleSheetLayoutView="100" workbookViewId="0"/>
  </sheetViews>
  <sheetFormatPr defaultColWidth="9" defaultRowHeight="14.1"/>
  <cols>
    <col min="1" max="1" width="8.42578125" style="138" customWidth="1"/>
    <col min="2" max="2" width="78.5703125" style="53" customWidth="1"/>
    <col min="3" max="3" width="3" style="140" customWidth="1"/>
    <col min="4" max="16384" width="9" style="32"/>
  </cols>
  <sheetData>
    <row r="1" spans="1:3" ht="27.95">
      <c r="A1" s="135">
        <v>3</v>
      </c>
      <c r="B1" s="418" t="s">
        <v>335</v>
      </c>
      <c r="C1" s="136"/>
    </row>
    <row r="2" spans="1:3">
      <c r="A2" s="137">
        <v>3.1</v>
      </c>
      <c r="B2" s="419" t="s">
        <v>336</v>
      </c>
      <c r="C2" s="136"/>
    </row>
    <row r="3" spans="1:3">
      <c r="B3" s="420" t="s">
        <v>337</v>
      </c>
      <c r="C3" s="136"/>
    </row>
    <row r="4" spans="1:3">
      <c r="B4" s="251"/>
    </row>
    <row r="5" spans="1:3">
      <c r="B5" s="420" t="s">
        <v>338</v>
      </c>
      <c r="C5" s="136"/>
    </row>
    <row r="6" spans="1:3">
      <c r="B6" s="421" t="s">
        <v>21</v>
      </c>
      <c r="C6" s="136"/>
    </row>
    <row r="7" spans="1:3">
      <c r="B7" s="420" t="s">
        <v>339</v>
      </c>
    </row>
    <row r="8" spans="1:3" ht="27.95">
      <c r="B8" s="251" t="s">
        <v>340</v>
      </c>
    </row>
    <row r="9" spans="1:3">
      <c r="B9" s="251" t="s">
        <v>341</v>
      </c>
    </row>
    <row r="10" spans="1:3">
      <c r="B10" s="251" t="s">
        <v>342</v>
      </c>
    </row>
    <row r="11" spans="1:3">
      <c r="B11" s="251" t="s">
        <v>343</v>
      </c>
    </row>
    <row r="12" spans="1:3">
      <c r="B12" s="422" t="s">
        <v>344</v>
      </c>
    </row>
    <row r="13" spans="1:3">
      <c r="B13" s="423" t="s">
        <v>345</v>
      </c>
    </row>
    <row r="14" spans="1:3">
      <c r="B14" s="423" t="s">
        <v>346</v>
      </c>
    </row>
    <row r="15" spans="1:3">
      <c r="B15" s="423" t="s">
        <v>347</v>
      </c>
    </row>
    <row r="16" spans="1:3">
      <c r="B16" s="423" t="s">
        <v>348</v>
      </c>
    </row>
    <row r="17" spans="1:3">
      <c r="B17" s="423" t="s">
        <v>349</v>
      </c>
    </row>
    <row r="18" spans="1:3">
      <c r="B18" s="423" t="s">
        <v>350</v>
      </c>
    </row>
    <row r="19" spans="1:3">
      <c r="B19" s="423" t="s">
        <v>351</v>
      </c>
    </row>
    <row r="20" spans="1:3">
      <c r="B20" s="423" t="s">
        <v>352</v>
      </c>
    </row>
    <row r="21" spans="1:3">
      <c r="B21" s="251" t="s">
        <v>353</v>
      </c>
    </row>
    <row r="22" spans="1:3" ht="27.95">
      <c r="B22" s="251" t="s">
        <v>354</v>
      </c>
    </row>
    <row r="23" spans="1:3">
      <c r="B23" s="424"/>
    </row>
    <row r="24" spans="1:3">
      <c r="B24" s="420" t="s">
        <v>355</v>
      </c>
      <c r="C24" s="136"/>
    </row>
    <row r="25" spans="1:3">
      <c r="B25" s="251">
        <v>6</v>
      </c>
    </row>
    <row r="26" spans="1:3">
      <c r="B26" s="424"/>
    </row>
    <row r="27" spans="1:3">
      <c r="B27" s="424"/>
    </row>
    <row r="28" spans="1:3">
      <c r="A28" s="143" t="s">
        <v>356</v>
      </c>
      <c r="B28" s="422" t="s">
        <v>357</v>
      </c>
    </row>
    <row r="29" spans="1:3" ht="27.95">
      <c r="A29" s="143"/>
      <c r="B29" s="422" t="s">
        <v>358</v>
      </c>
    </row>
    <row r="30" spans="1:3" ht="27.95">
      <c r="A30" s="143" t="s">
        <v>359</v>
      </c>
      <c r="B30" s="422" t="s">
        <v>360</v>
      </c>
    </row>
    <row r="31" spans="1:3">
      <c r="B31" s="251" t="s">
        <v>102</v>
      </c>
    </row>
    <row r="32" spans="1:3">
      <c r="A32" s="137">
        <v>3.2</v>
      </c>
      <c r="B32" s="425" t="s">
        <v>361</v>
      </c>
      <c r="C32" s="136"/>
    </row>
    <row r="33" spans="1:3">
      <c r="B33" s="251" t="s">
        <v>362</v>
      </c>
    </row>
    <row r="34" spans="1:3" ht="56.1">
      <c r="B34" s="426" t="s">
        <v>363</v>
      </c>
    </row>
    <row r="35" spans="1:3">
      <c r="B35" s="251"/>
    </row>
    <row r="36" spans="1:3">
      <c r="B36" s="251"/>
    </row>
    <row r="37" spans="1:3">
      <c r="B37" s="251" t="s">
        <v>364</v>
      </c>
    </row>
    <row r="38" spans="1:3">
      <c r="B38" s="251"/>
    </row>
    <row r="39" spans="1:3">
      <c r="A39" s="143" t="s">
        <v>365</v>
      </c>
      <c r="B39" s="420" t="s">
        <v>366</v>
      </c>
      <c r="C39" s="136"/>
    </row>
    <row r="40" spans="1:3">
      <c r="A40" s="143"/>
      <c r="B40" s="251" t="s">
        <v>22</v>
      </c>
      <c r="C40" s="136"/>
    </row>
    <row r="41" spans="1:3">
      <c r="B41" s="251"/>
    </row>
    <row r="42" spans="1:3" s="261" customFormat="1">
      <c r="A42" s="137">
        <v>3.3</v>
      </c>
      <c r="B42" s="425" t="s">
        <v>367</v>
      </c>
      <c r="C42" s="260"/>
    </row>
    <row r="43" spans="1:3" s="261" customFormat="1" ht="27.95">
      <c r="A43" s="262"/>
      <c r="B43" s="251" t="s">
        <v>368</v>
      </c>
      <c r="C43" s="263"/>
    </row>
    <row r="44" spans="1:3" s="261" customFormat="1">
      <c r="A44" s="262"/>
      <c r="B44" s="251" t="s">
        <v>369</v>
      </c>
      <c r="C44" s="263"/>
    </row>
    <row r="45" spans="1:3" s="261" customFormat="1">
      <c r="A45" s="262"/>
      <c r="B45" s="251" t="s">
        <v>369</v>
      </c>
      <c r="C45" s="263"/>
    </row>
    <row r="46" spans="1:3" s="261" customFormat="1">
      <c r="A46" s="262"/>
      <c r="B46" s="251" t="s">
        <v>370</v>
      </c>
      <c r="C46" s="263"/>
    </row>
    <row r="47" spans="1:3" s="261" customFormat="1">
      <c r="A47" s="262"/>
      <c r="B47" s="427"/>
      <c r="C47" s="263"/>
    </row>
    <row r="48" spans="1:3">
      <c r="A48" s="137">
        <v>3.4</v>
      </c>
      <c r="B48" s="425" t="s">
        <v>371</v>
      </c>
      <c r="C48" s="136"/>
    </row>
    <row r="49" spans="1:3">
      <c r="B49" s="251" t="s">
        <v>372</v>
      </c>
    </row>
    <row r="50" spans="1:3">
      <c r="B50" s="251"/>
    </row>
    <row r="51" spans="1:3">
      <c r="A51" s="137">
        <v>3.5</v>
      </c>
      <c r="B51" s="425" t="s">
        <v>373</v>
      </c>
      <c r="C51" s="136"/>
    </row>
    <row r="52" spans="1:3" ht="99" customHeight="1">
      <c r="B52" s="428" t="s">
        <v>374</v>
      </c>
      <c r="C52" s="145"/>
    </row>
    <row r="53" spans="1:3">
      <c r="B53" s="251"/>
    </row>
    <row r="54" spans="1:3">
      <c r="A54" s="137">
        <v>3.6</v>
      </c>
      <c r="B54" s="425" t="s">
        <v>375</v>
      </c>
      <c r="C54" s="136"/>
    </row>
    <row r="55" spans="1:3" ht="27.95">
      <c r="B55" s="251" t="s">
        <v>376</v>
      </c>
      <c r="C55" s="146"/>
    </row>
    <row r="56" spans="1:3" ht="42" customHeight="1">
      <c r="B56" s="422" t="s">
        <v>377</v>
      </c>
      <c r="C56" s="146"/>
    </row>
    <row r="57" spans="1:3" ht="27.95">
      <c r="B57" s="423" t="s">
        <v>378</v>
      </c>
      <c r="C57" s="146"/>
    </row>
    <row r="58" spans="1:3" ht="27.95">
      <c r="B58" s="423" t="s">
        <v>379</v>
      </c>
      <c r="C58" s="146"/>
    </row>
    <row r="59" spans="1:3" ht="27.95">
      <c r="B59" s="423" t="s">
        <v>380</v>
      </c>
      <c r="C59" s="146"/>
    </row>
    <row r="60" spans="1:3" ht="27.95">
      <c r="B60" s="423" t="s">
        <v>381</v>
      </c>
      <c r="C60" s="146"/>
    </row>
    <row r="61" spans="1:3" ht="27.95">
      <c r="B61" s="423" t="s">
        <v>382</v>
      </c>
      <c r="C61" s="146"/>
    </row>
    <row r="62" spans="1:3" ht="27.95">
      <c r="B62" s="423" t="s">
        <v>383</v>
      </c>
      <c r="C62" s="146"/>
    </row>
    <row r="63" spans="1:3" ht="27.95">
      <c r="B63" s="423" t="s">
        <v>384</v>
      </c>
      <c r="C63" s="146"/>
    </row>
    <row r="64" spans="1:3" ht="27.95">
      <c r="B64" s="423" t="s">
        <v>385</v>
      </c>
      <c r="C64" s="146"/>
    </row>
    <row r="65" spans="1:3">
      <c r="B65" s="251"/>
    </row>
    <row r="66" spans="1:3">
      <c r="A66" s="137">
        <v>3.7</v>
      </c>
      <c r="B66" s="425" t="s">
        <v>386</v>
      </c>
      <c r="C66" s="136"/>
    </row>
    <row r="67" spans="1:3" ht="153.94999999999999">
      <c r="A67" s="143" t="s">
        <v>387</v>
      </c>
      <c r="B67" s="420" t="s">
        <v>388</v>
      </c>
      <c r="C67" s="136"/>
    </row>
    <row r="68" spans="1:3" ht="56.1">
      <c r="A68" s="143" t="s">
        <v>389</v>
      </c>
      <c r="B68" s="420" t="s">
        <v>390</v>
      </c>
      <c r="C68" s="136"/>
    </row>
    <row r="69" spans="1:3">
      <c r="A69" s="143"/>
      <c r="B69" s="429" t="s">
        <v>391</v>
      </c>
      <c r="C69" s="136"/>
    </row>
    <row r="70" spans="1:3" s="58" customFormat="1" ht="42">
      <c r="A70" s="138"/>
      <c r="B70" s="430" t="s">
        <v>392</v>
      </c>
      <c r="C70" s="146"/>
    </row>
    <row r="71" spans="1:3" s="58" customFormat="1">
      <c r="A71" s="257"/>
      <c r="B71" s="431"/>
      <c r="C71" s="146"/>
    </row>
    <row r="72" spans="1:3" ht="46.5" customHeight="1">
      <c r="A72" s="147"/>
      <c r="B72" s="432"/>
      <c r="C72" s="146"/>
    </row>
    <row r="73" spans="1:3" ht="46.5" customHeight="1">
      <c r="A73" s="147"/>
      <c r="B73" s="433"/>
      <c r="C73" s="146"/>
    </row>
    <row r="74" spans="1:3">
      <c r="A74" s="147"/>
      <c r="B74" s="144"/>
      <c r="C74" s="146"/>
    </row>
    <row r="75" spans="1:3">
      <c r="A75" s="257" t="s">
        <v>393</v>
      </c>
      <c r="B75" s="434"/>
      <c r="C75" s="146"/>
    </row>
    <row r="76" spans="1:3">
      <c r="B76" s="251"/>
    </row>
    <row r="77" spans="1:3">
      <c r="A77" s="143" t="s">
        <v>387</v>
      </c>
      <c r="B77" s="420" t="s">
        <v>394</v>
      </c>
      <c r="C77" s="136"/>
    </row>
    <row r="78" spans="1:3">
      <c r="B78" s="251" t="s">
        <v>395</v>
      </c>
      <c r="C78" s="146"/>
    </row>
    <row r="79" spans="1:3">
      <c r="B79" s="251"/>
    </row>
    <row r="80" spans="1:3">
      <c r="A80" s="137">
        <v>3.8</v>
      </c>
      <c r="B80" s="425" t="s">
        <v>396</v>
      </c>
      <c r="C80" s="136"/>
    </row>
    <row r="81" spans="1:3">
      <c r="A81" s="143" t="s">
        <v>397</v>
      </c>
      <c r="B81" s="420" t="s">
        <v>398</v>
      </c>
      <c r="C81" s="136"/>
    </row>
    <row r="82" spans="1:3">
      <c r="B82" s="251" t="s">
        <v>399</v>
      </c>
      <c r="C82" s="146"/>
    </row>
    <row r="83" spans="1:3">
      <c r="B83" s="251" t="s">
        <v>400</v>
      </c>
      <c r="C83" s="146"/>
    </row>
    <row r="84" spans="1:3">
      <c r="B84" s="251" t="s">
        <v>401</v>
      </c>
      <c r="C84" s="146"/>
    </row>
    <row r="85" spans="1:3">
      <c r="B85" s="251" t="s">
        <v>402</v>
      </c>
      <c r="C85" s="146"/>
    </row>
    <row r="86" spans="1:3">
      <c r="B86" s="251" t="s">
        <v>403</v>
      </c>
    </row>
    <row r="87" spans="1:3">
      <c r="B87" s="144"/>
    </row>
    <row r="88" spans="1:3" ht="42">
      <c r="A88" s="252" t="s">
        <v>404</v>
      </c>
      <c r="B88" s="435" t="s">
        <v>405</v>
      </c>
    </row>
    <row r="89" spans="1:3">
      <c r="A89" s="254"/>
      <c r="B89" s="436" t="s">
        <v>116</v>
      </c>
    </row>
    <row r="90" spans="1:3">
      <c r="A90" s="253"/>
      <c r="B90" s="160"/>
    </row>
    <row r="91" spans="1:3">
      <c r="A91" s="253"/>
      <c r="B91" s="160"/>
    </row>
    <row r="92" spans="1:3">
      <c r="A92" s="253"/>
      <c r="B92" s="437"/>
    </row>
    <row r="93" spans="1:3">
      <c r="A93" s="137">
        <v>3.9</v>
      </c>
      <c r="B93" s="425" t="s">
        <v>406</v>
      </c>
      <c r="C93" s="136"/>
    </row>
    <row r="94" spans="1:3" ht="117" customHeight="1">
      <c r="B94" s="438" t="s">
        <v>407</v>
      </c>
      <c r="C94" s="146"/>
    </row>
    <row r="95" spans="1:3">
      <c r="B95" s="251"/>
    </row>
    <row r="96" spans="1:3">
      <c r="B96" s="251"/>
    </row>
    <row r="97" spans="1:3">
      <c r="A97" s="148">
        <v>3.1</v>
      </c>
      <c r="B97" s="425" t="s">
        <v>408</v>
      </c>
      <c r="C97" s="136"/>
    </row>
    <row r="98" spans="1:3" ht="27.95">
      <c r="A98" s="143"/>
      <c r="B98" s="251" t="s">
        <v>409</v>
      </c>
    </row>
    <row r="99" spans="1:3">
      <c r="A99" s="143" t="s">
        <v>410</v>
      </c>
      <c r="B99" s="420" t="s">
        <v>411</v>
      </c>
      <c r="C99" s="136"/>
    </row>
    <row r="100" spans="1:3" ht="27.95">
      <c r="A100" s="147" t="s">
        <v>412</v>
      </c>
      <c r="B100" s="251"/>
    </row>
    <row r="101" spans="1:3">
      <c r="A101" s="147"/>
      <c r="B101" s="251"/>
    </row>
    <row r="102" spans="1:3" ht="27.95">
      <c r="A102" s="147" t="s">
        <v>413</v>
      </c>
      <c r="B102" s="251"/>
    </row>
    <row r="103" spans="1:3">
      <c r="A103" s="147" t="s">
        <v>414</v>
      </c>
      <c r="B103" s="251"/>
    </row>
    <row r="104" spans="1:3">
      <c r="B104" s="251"/>
    </row>
    <row r="105" spans="1:3">
      <c r="A105" s="147"/>
      <c r="B105" s="251"/>
    </row>
    <row r="106" spans="1:3">
      <c r="A106" s="147"/>
      <c r="B106" s="251"/>
    </row>
    <row r="107" spans="1:3">
      <c r="B107" s="251"/>
    </row>
    <row r="108" spans="1:3">
      <c r="A108" s="148">
        <v>3.11</v>
      </c>
      <c r="B108" s="439" t="s">
        <v>415</v>
      </c>
      <c r="C108" s="136"/>
    </row>
    <row r="109" spans="1:3" ht="140.1">
      <c r="A109" s="143"/>
      <c r="B109" s="440" t="s">
        <v>416</v>
      </c>
    </row>
    <row r="110" spans="1:3" ht="27.95">
      <c r="A110" s="143"/>
      <c r="B110" s="440" t="s">
        <v>417</v>
      </c>
    </row>
    <row r="111" spans="1:3" ht="69.95" hidden="1">
      <c r="A111" s="147" t="s">
        <v>418</v>
      </c>
      <c r="B111" s="440" t="s">
        <v>419</v>
      </c>
    </row>
  </sheetData>
  <phoneticPr fontId="6" type="noConversion"/>
  <conditionalFormatting sqref="B70 B78 B89:B91">
    <cfRule type="expression" dxfId="2" priority="1" stopIfTrue="1">
      <formula>ISNUMBER(SEARCH("Closed",$I70))</formula>
    </cfRule>
    <cfRule type="expression" dxfId="1" priority="2" stopIfTrue="1">
      <formula>IF($B70="Minor", TRUE, FALSE)</formula>
    </cfRule>
    <cfRule type="expression" dxfId="0" priority="3" stopIfTrue="1">
      <formula>IF(OR($B70="Major",$B70="Pre-Condition"), TRUE, FALSE)</formula>
    </cfRule>
  </conditionalFormatting>
  <dataValidations count="1">
    <dataValidation type="list" allowBlank="1" showInputMessage="1" showErrorMessage="1" sqref="B70 B89:B91 B78" xr:uid="{7BC9F637-7D88-40DB-AE92-66276B4F9F9C}">
      <formula1>$M$1:$M$3</formula1>
    </dataValidation>
  </dataValidations>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CC4CA-BF22-42C9-8426-328D891D41BC}">
  <dimension ref="A1:C33"/>
  <sheetViews>
    <sheetView view="pageBreakPreview" zoomScaleNormal="100" zoomScaleSheetLayoutView="100" workbookViewId="0">
      <selection activeCell="B1" sqref="B1"/>
    </sheetView>
  </sheetViews>
  <sheetFormatPr defaultColWidth="9.140625" defaultRowHeight="14.1"/>
  <cols>
    <col min="1" max="1" width="6.85546875" style="143" customWidth="1"/>
    <col min="2" max="2" width="79.140625" style="250" customWidth="1"/>
    <col min="3" max="3" width="2.42578125" style="250" customWidth="1"/>
    <col min="4" max="16384" width="9.140625" style="48"/>
  </cols>
  <sheetData>
    <row r="1" spans="1:3" ht="27.95">
      <c r="A1" s="135">
        <v>5</v>
      </c>
      <c r="B1" s="150" t="s">
        <v>420</v>
      </c>
      <c r="C1" s="54"/>
    </row>
    <row r="2" spans="1:3" ht="27.95">
      <c r="A2" s="137">
        <v>5.3</v>
      </c>
      <c r="B2" s="142" t="s">
        <v>421</v>
      </c>
      <c r="C2" s="54"/>
    </row>
    <row r="3" spans="1:3">
      <c r="A3" s="252" t="s">
        <v>422</v>
      </c>
      <c r="B3" s="139" t="s">
        <v>423</v>
      </c>
      <c r="C3" s="55"/>
    </row>
    <row r="4" spans="1:3">
      <c r="B4" s="144" t="s">
        <v>424</v>
      </c>
      <c r="C4" s="55"/>
    </row>
    <row r="5" spans="1:3">
      <c r="B5" s="543"/>
      <c r="C5" s="55"/>
    </row>
    <row r="6" spans="1:3" ht="27.95">
      <c r="B6" s="96" t="s">
        <v>425</v>
      </c>
      <c r="C6" s="55"/>
    </row>
    <row r="7" spans="1:3">
      <c r="B7" s="544"/>
      <c r="C7" s="55"/>
    </row>
    <row r="8" spans="1:3" ht="27.95">
      <c r="B8" s="96" t="s">
        <v>426</v>
      </c>
      <c r="C8" s="55"/>
    </row>
    <row r="9" spans="1:3">
      <c r="B9" s="545" t="s">
        <v>427</v>
      </c>
      <c r="C9" s="55"/>
    </row>
    <row r="10" spans="1:3">
      <c r="A10" s="252" t="s">
        <v>428</v>
      </c>
      <c r="B10" s="139" t="s">
        <v>429</v>
      </c>
      <c r="C10" s="54"/>
    </row>
    <row r="11" spans="1:3" ht="27.95">
      <c r="B11" s="96" t="s">
        <v>430</v>
      </c>
      <c r="C11" s="55"/>
    </row>
    <row r="12" spans="1:3" ht="27.95">
      <c r="A12" s="138"/>
      <c r="B12" s="546" t="s">
        <v>431</v>
      </c>
    </row>
    <row r="13" spans="1:3">
      <c r="A13" s="138"/>
      <c r="B13" s="251"/>
    </row>
    <row r="14" spans="1:3">
      <c r="B14" s="98"/>
      <c r="C14" s="55"/>
    </row>
    <row r="15" spans="1:3" ht="42">
      <c r="A15" s="258">
        <v>5.4</v>
      </c>
      <c r="B15" s="259" t="s">
        <v>432</v>
      </c>
      <c r="C15" s="53"/>
    </row>
    <row r="16" spans="1:3" ht="42">
      <c r="A16" s="252" t="s">
        <v>305</v>
      </c>
      <c r="B16" s="249" t="s">
        <v>433</v>
      </c>
      <c r="C16" s="53"/>
    </row>
    <row r="17" spans="1:3">
      <c r="B17" s="144" t="s">
        <v>434</v>
      </c>
      <c r="C17" s="53"/>
    </row>
    <row r="18" spans="1:3">
      <c r="B18" s="547"/>
      <c r="C18" s="53"/>
    </row>
    <row r="19" spans="1:3">
      <c r="B19" s="98"/>
      <c r="C19" s="51"/>
    </row>
    <row r="20" spans="1:3">
      <c r="A20" s="252" t="s">
        <v>435</v>
      </c>
      <c r="B20" s="139" t="s">
        <v>423</v>
      </c>
      <c r="C20" s="51"/>
    </row>
    <row r="21" spans="1:3">
      <c r="B21" s="144" t="s">
        <v>424</v>
      </c>
    </row>
    <row r="22" spans="1:3" ht="27.95">
      <c r="B22" s="96" t="s">
        <v>425</v>
      </c>
    </row>
    <row r="23" spans="1:3">
      <c r="A23" s="138"/>
      <c r="B23" s="546"/>
    </row>
    <row r="24" spans="1:3">
      <c r="A24" s="138"/>
      <c r="B24" s="251"/>
    </row>
    <row r="25" spans="1:3">
      <c r="B25" s="98"/>
    </row>
    <row r="26" spans="1:3" ht="42">
      <c r="A26" s="258" t="s">
        <v>436</v>
      </c>
      <c r="B26" s="259" t="s">
        <v>437</v>
      </c>
      <c r="C26" s="53"/>
    </row>
    <row r="27" spans="1:3">
      <c r="A27" s="252" t="s">
        <v>438</v>
      </c>
      <c r="B27" s="139" t="s">
        <v>439</v>
      </c>
      <c r="C27" s="53"/>
    </row>
    <row r="28" spans="1:3">
      <c r="B28" s="144" t="s">
        <v>424</v>
      </c>
      <c r="C28" s="53"/>
    </row>
    <row r="29" spans="1:3">
      <c r="B29" s="544"/>
      <c r="C29" s="53"/>
    </row>
    <row r="30" spans="1:3">
      <c r="B30" s="98"/>
      <c r="C30" s="51"/>
    </row>
    <row r="31" spans="1:3">
      <c r="B31" s="98"/>
      <c r="C31" s="51"/>
    </row>
    <row r="32" spans="1:3">
      <c r="A32" s="138"/>
      <c r="B32" s="251"/>
    </row>
    <row r="33" spans="2:2">
      <c r="B33" s="98"/>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69A81-015F-4AAE-B398-562CC7568380}">
  <dimension ref="A1:C80"/>
  <sheetViews>
    <sheetView view="pageBreakPreview" topLeftCell="A72" zoomScaleNormal="100" zoomScaleSheetLayoutView="100" workbookViewId="0"/>
  </sheetViews>
  <sheetFormatPr defaultColWidth="9" defaultRowHeight="14.1"/>
  <cols>
    <col min="1" max="1" width="7.140625" style="168" customWidth="1"/>
    <col min="2" max="2" width="80.42578125" style="55" customWidth="1"/>
    <col min="3" max="3" width="2" style="55" customWidth="1"/>
    <col min="4" max="16384" width="9" style="32"/>
  </cols>
  <sheetData>
    <row r="1" spans="1:3" ht="27.95">
      <c r="A1" s="149">
        <v>6</v>
      </c>
      <c r="B1" s="150" t="s">
        <v>440</v>
      </c>
      <c r="C1" s="136"/>
    </row>
    <row r="2" spans="1:3">
      <c r="A2" s="151">
        <v>6.1</v>
      </c>
      <c r="B2" s="152" t="s">
        <v>441</v>
      </c>
      <c r="C2" s="136"/>
    </row>
    <row r="3" spans="1:3">
      <c r="A3" s="151"/>
      <c r="B3" s="153"/>
      <c r="C3" s="140"/>
    </row>
    <row r="4" spans="1:3">
      <c r="A4" s="151"/>
      <c r="B4" s="158" t="s">
        <v>339</v>
      </c>
      <c r="C4" s="140"/>
    </row>
    <row r="5" spans="1:3" ht="30.6" customHeight="1">
      <c r="A5" s="151"/>
      <c r="B5" s="157" t="s">
        <v>442</v>
      </c>
      <c r="C5" s="140"/>
    </row>
    <row r="6" spans="1:3">
      <c r="A6" s="151"/>
      <c r="B6" s="157" t="s">
        <v>443</v>
      </c>
      <c r="C6" s="140"/>
    </row>
    <row r="7" spans="1:3" ht="27.95">
      <c r="A7" s="151"/>
      <c r="B7" s="157" t="s">
        <v>444</v>
      </c>
      <c r="C7" s="140"/>
    </row>
    <row r="8" spans="1:3">
      <c r="A8" s="151"/>
      <c r="B8" s="157" t="s">
        <v>445</v>
      </c>
      <c r="C8" s="140"/>
    </row>
    <row r="9" spans="1:3">
      <c r="A9" s="151"/>
      <c r="B9" s="157" t="s">
        <v>446</v>
      </c>
      <c r="C9" s="140"/>
    </row>
    <row r="10" spans="1:3" ht="27.95">
      <c r="A10" s="151"/>
      <c r="B10" s="157" t="s">
        <v>447</v>
      </c>
      <c r="C10" s="140"/>
    </row>
    <row r="11" spans="1:3">
      <c r="A11" s="151"/>
      <c r="B11" s="274"/>
      <c r="C11" s="140"/>
    </row>
    <row r="12" spans="1:3">
      <c r="A12" s="151" t="s">
        <v>448</v>
      </c>
      <c r="B12" s="48" t="s">
        <v>449</v>
      </c>
      <c r="C12" s="140"/>
    </row>
    <row r="13" spans="1:3">
      <c r="A13" s="151"/>
      <c r="B13" s="48"/>
      <c r="C13" s="140"/>
    </row>
    <row r="14" spans="1:3">
      <c r="A14" s="151" t="s">
        <v>450</v>
      </c>
      <c r="B14" s="48" t="s">
        <v>451</v>
      </c>
      <c r="C14" s="140"/>
    </row>
    <row r="15" spans="1:3">
      <c r="A15" s="151"/>
      <c r="B15" s="32"/>
      <c r="C15" s="140"/>
    </row>
    <row r="16" spans="1:3">
      <c r="A16" s="151">
        <v>6.2</v>
      </c>
      <c r="B16" s="155" t="s">
        <v>452</v>
      </c>
      <c r="C16" s="136"/>
    </row>
    <row r="17" spans="1:3" ht="33.75" customHeight="1">
      <c r="A17" s="151"/>
      <c r="B17" s="98" t="s">
        <v>453</v>
      </c>
      <c r="C17" s="140"/>
    </row>
    <row r="18" spans="1:3" ht="14.25" customHeight="1">
      <c r="A18" s="151"/>
      <c r="B18" s="98">
        <v>5</v>
      </c>
      <c r="C18" s="140"/>
    </row>
    <row r="19" spans="1:3" ht="15" customHeight="1">
      <c r="A19" s="151"/>
      <c r="B19" s="154"/>
      <c r="C19" s="140"/>
    </row>
    <row r="20" spans="1:3">
      <c r="A20" s="151">
        <v>6.3</v>
      </c>
      <c r="B20" s="155" t="s">
        <v>454</v>
      </c>
      <c r="C20" s="136"/>
    </row>
    <row r="21" spans="1:3">
      <c r="A21" s="151"/>
      <c r="B21" s="156" t="s">
        <v>455</v>
      </c>
      <c r="C21" s="136"/>
    </row>
    <row r="22" spans="1:3" ht="56.1">
      <c r="A22" s="151"/>
      <c r="B22" s="426" t="s">
        <v>363</v>
      </c>
      <c r="C22" s="140"/>
    </row>
    <row r="23" spans="1:3">
      <c r="A23" s="151"/>
      <c r="B23" s="157"/>
      <c r="C23" s="140"/>
    </row>
    <row r="24" spans="1:3">
      <c r="A24" s="151"/>
      <c r="B24" s="157"/>
      <c r="C24" s="140"/>
    </row>
    <row r="25" spans="1:3">
      <c r="A25" s="151"/>
      <c r="B25" s="157" t="s">
        <v>456</v>
      </c>
      <c r="C25" s="140"/>
    </row>
    <row r="26" spans="1:3">
      <c r="A26" s="151"/>
      <c r="B26" s="157"/>
      <c r="C26" s="140"/>
    </row>
    <row r="27" spans="1:3">
      <c r="A27" s="151" t="s">
        <v>457</v>
      </c>
      <c r="B27" s="158" t="s">
        <v>366</v>
      </c>
      <c r="C27" s="136"/>
    </row>
    <row r="28" spans="1:3">
      <c r="A28" s="151"/>
      <c r="B28" s="157" t="s">
        <v>22</v>
      </c>
      <c r="C28" s="140"/>
    </row>
    <row r="29" spans="1:3">
      <c r="A29" s="151"/>
      <c r="B29" s="154"/>
      <c r="C29" s="140"/>
    </row>
    <row r="30" spans="1:3">
      <c r="A30" s="151">
        <v>6.4</v>
      </c>
      <c r="B30" s="155" t="s">
        <v>458</v>
      </c>
      <c r="C30" s="136"/>
    </row>
    <row r="31" spans="1:3" ht="153.94999999999999">
      <c r="A31" s="151" t="s">
        <v>459</v>
      </c>
      <c r="B31" s="139" t="s">
        <v>388</v>
      </c>
      <c r="C31" s="136"/>
    </row>
    <row r="32" spans="1:3" ht="56.1">
      <c r="A32" s="151" t="s">
        <v>309</v>
      </c>
      <c r="B32" s="139" t="s">
        <v>390</v>
      </c>
      <c r="C32" s="136"/>
    </row>
    <row r="33" spans="1:3">
      <c r="A33" s="151"/>
      <c r="B33" s="305"/>
      <c r="C33" s="136"/>
    </row>
    <row r="34" spans="1:3">
      <c r="A34" s="151"/>
      <c r="B34" s="305"/>
      <c r="C34" s="136"/>
    </row>
    <row r="35" spans="1:3">
      <c r="A35" s="151"/>
      <c r="B35" s="159"/>
      <c r="C35" s="145"/>
    </row>
    <row r="36" spans="1:3">
      <c r="A36" s="151"/>
      <c r="B36" s="160"/>
      <c r="C36" s="145"/>
    </row>
    <row r="37" spans="1:3">
      <c r="A37" s="151"/>
      <c r="B37" s="161" t="s">
        <v>460</v>
      </c>
      <c r="C37" s="162"/>
    </row>
    <row r="38" spans="1:3">
      <c r="A38" s="151"/>
      <c r="B38" s="160"/>
      <c r="C38" s="145"/>
    </row>
    <row r="39" spans="1:3" ht="69.95">
      <c r="A39" s="151"/>
      <c r="B39" s="436" t="s">
        <v>461</v>
      </c>
      <c r="C39" s="145"/>
    </row>
    <row r="40" spans="1:3">
      <c r="A40" s="151"/>
      <c r="B40" s="157" t="s">
        <v>462</v>
      </c>
      <c r="C40" s="146"/>
    </row>
    <row r="41" spans="1:3">
      <c r="A41" s="151"/>
      <c r="B41" s="163"/>
      <c r="C41" s="146"/>
    </row>
    <row r="42" spans="1:3">
      <c r="A42" s="151" t="s">
        <v>463</v>
      </c>
      <c r="B42" s="158" t="s">
        <v>464</v>
      </c>
      <c r="C42" s="146"/>
    </row>
    <row r="43" spans="1:3" ht="84">
      <c r="A43" s="151"/>
      <c r="B43" s="154" t="s">
        <v>465</v>
      </c>
      <c r="C43" s="140"/>
    </row>
    <row r="44" spans="1:3">
      <c r="A44" s="151">
        <v>6.5</v>
      </c>
      <c r="B44" s="155" t="s">
        <v>466</v>
      </c>
      <c r="C44" s="136"/>
    </row>
    <row r="45" spans="1:3">
      <c r="A45" s="151"/>
      <c r="B45" s="153" t="s">
        <v>467</v>
      </c>
      <c r="C45" s="136"/>
    </row>
    <row r="46" spans="1:3">
      <c r="A46" s="151"/>
      <c r="B46" s="157" t="s">
        <v>400</v>
      </c>
      <c r="C46" s="136"/>
    </row>
    <row r="47" spans="1:3">
      <c r="A47" s="151"/>
      <c r="B47" s="157" t="s">
        <v>468</v>
      </c>
      <c r="C47" s="136"/>
    </row>
    <row r="48" spans="1:3">
      <c r="A48" s="151"/>
      <c r="B48" s="157" t="s">
        <v>469</v>
      </c>
      <c r="C48" s="136"/>
    </row>
    <row r="49" spans="1:3">
      <c r="A49" s="151"/>
      <c r="B49" s="163" t="s">
        <v>470</v>
      </c>
      <c r="C49" s="140"/>
    </row>
    <row r="50" spans="1:3">
      <c r="A50" s="151"/>
      <c r="B50" s="157"/>
      <c r="C50" s="140"/>
    </row>
    <row r="51" spans="1:3">
      <c r="A51" s="151">
        <v>6.6</v>
      </c>
      <c r="B51" s="155" t="s">
        <v>471</v>
      </c>
      <c r="C51" s="136"/>
    </row>
    <row r="52" spans="1:3" ht="27.95">
      <c r="A52" s="151"/>
      <c r="B52" s="157" t="s">
        <v>472</v>
      </c>
      <c r="C52" s="140"/>
    </row>
    <row r="53" spans="1:3">
      <c r="A53" s="151"/>
      <c r="B53" s="154"/>
      <c r="C53" s="140"/>
    </row>
    <row r="54" spans="1:3">
      <c r="A54" s="151">
        <v>6.7</v>
      </c>
      <c r="B54" s="155" t="s">
        <v>375</v>
      </c>
      <c r="C54" s="136"/>
    </row>
    <row r="55" spans="1:3">
      <c r="A55" s="151"/>
      <c r="B55" s="150" t="s">
        <v>473</v>
      </c>
      <c r="C55" s="136"/>
    </row>
    <row r="56" spans="1:3" ht="27.95">
      <c r="A56" s="151"/>
      <c r="B56" s="157" t="s">
        <v>474</v>
      </c>
      <c r="C56" s="146"/>
    </row>
    <row r="57" spans="1:3" ht="27.95">
      <c r="A57" s="151"/>
      <c r="B57" s="157" t="s">
        <v>475</v>
      </c>
      <c r="C57" s="146"/>
    </row>
    <row r="58" spans="1:3" ht="42">
      <c r="A58" s="151"/>
      <c r="B58" s="157" t="s">
        <v>476</v>
      </c>
      <c r="C58" s="146"/>
    </row>
    <row r="59" spans="1:3" ht="27.95">
      <c r="A59" s="151"/>
      <c r="B59" s="157" t="s">
        <v>477</v>
      </c>
      <c r="C59" s="140"/>
    </row>
    <row r="60" spans="1:3" ht="27.95">
      <c r="A60" s="151"/>
      <c r="B60" s="157" t="s">
        <v>478</v>
      </c>
      <c r="C60" s="140"/>
    </row>
    <row r="61" spans="1:3" ht="27.95">
      <c r="A61" s="151"/>
      <c r="B61" s="157" t="s">
        <v>479</v>
      </c>
      <c r="C61" s="140"/>
    </row>
    <row r="62" spans="1:3" ht="42">
      <c r="A62" s="151"/>
      <c r="B62" s="157" t="s">
        <v>480</v>
      </c>
      <c r="C62" s="140"/>
    </row>
    <row r="63" spans="1:3" ht="27.95">
      <c r="A63" s="151"/>
      <c r="B63" s="157" t="s">
        <v>481</v>
      </c>
      <c r="C63" s="140"/>
    </row>
    <row r="64" spans="1:3">
      <c r="A64" s="151"/>
      <c r="B64" s="154"/>
      <c r="C64" s="140"/>
    </row>
    <row r="65" spans="1:3">
      <c r="A65" s="165" t="s">
        <v>482</v>
      </c>
      <c r="B65" s="155" t="s">
        <v>483</v>
      </c>
      <c r="C65" s="136"/>
    </row>
    <row r="66" spans="1:3" ht="42">
      <c r="A66" s="151"/>
      <c r="B66" s="153" t="s">
        <v>484</v>
      </c>
      <c r="C66" s="146"/>
    </row>
    <row r="67" spans="1:3">
      <c r="A67" s="151"/>
      <c r="B67" s="154"/>
      <c r="C67" s="140"/>
    </row>
    <row r="68" spans="1:3" ht="42">
      <c r="A68" s="151">
        <v>6.9</v>
      </c>
      <c r="B68" s="155" t="s">
        <v>485</v>
      </c>
      <c r="C68" s="136"/>
    </row>
    <row r="69" spans="1:3" ht="27.95">
      <c r="A69" s="151"/>
      <c r="B69" s="153" t="s">
        <v>486</v>
      </c>
      <c r="C69" s="146"/>
    </row>
    <row r="70" spans="1:3">
      <c r="A70" s="151"/>
      <c r="B70" s="154"/>
      <c r="C70" s="140"/>
    </row>
    <row r="71" spans="1:3">
      <c r="A71" s="151" t="s">
        <v>487</v>
      </c>
      <c r="B71" s="155" t="s">
        <v>488</v>
      </c>
      <c r="C71" s="136"/>
    </row>
    <row r="72" spans="1:3" ht="56.1">
      <c r="A72" s="151"/>
      <c r="B72" s="153" t="s">
        <v>489</v>
      </c>
      <c r="C72" s="140"/>
    </row>
    <row r="73" spans="1:3">
      <c r="A73" s="151"/>
      <c r="B73" s="154"/>
      <c r="C73" s="140"/>
    </row>
    <row r="74" spans="1:3">
      <c r="A74" s="151">
        <v>6.11</v>
      </c>
      <c r="B74" s="155" t="s">
        <v>490</v>
      </c>
      <c r="C74" s="136"/>
    </row>
    <row r="75" spans="1:3" ht="27.95">
      <c r="A75" s="151"/>
      <c r="B75" s="153" t="s">
        <v>491</v>
      </c>
      <c r="C75" s="140"/>
    </row>
    <row r="76" spans="1:3">
      <c r="A76" s="151" t="s">
        <v>410</v>
      </c>
      <c r="B76" s="158" t="s">
        <v>411</v>
      </c>
      <c r="C76" s="136"/>
    </row>
    <row r="77" spans="1:3" ht="24.95">
      <c r="A77" s="166" t="s">
        <v>412</v>
      </c>
      <c r="B77" s="157"/>
      <c r="C77" s="140"/>
    </row>
    <row r="78" spans="1:3">
      <c r="A78" s="166" t="s">
        <v>492</v>
      </c>
      <c r="B78" s="157"/>
      <c r="C78" s="140"/>
    </row>
    <row r="79" spans="1:3">
      <c r="A79" s="166"/>
      <c r="B79" s="157"/>
      <c r="C79" s="140"/>
    </row>
    <row r="80" spans="1:3">
      <c r="A80" s="167" t="s">
        <v>414</v>
      </c>
      <c r="B80" s="154"/>
      <c r="C80" s="140"/>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EFC0B-2C73-4D0C-B4F9-D2B5CEF505B3}">
  <dimension ref="A1:C79"/>
  <sheetViews>
    <sheetView view="pageBreakPreview" zoomScaleNormal="100" workbookViewId="0">
      <selection activeCell="A21" sqref="A21:IV23"/>
    </sheetView>
  </sheetViews>
  <sheetFormatPr defaultColWidth="9" defaultRowHeight="14.1"/>
  <cols>
    <col min="1" max="1" width="7.140625" style="168" customWidth="1"/>
    <col min="2" max="2" width="80.42578125" style="55" customWidth="1"/>
    <col min="3" max="3" width="2.42578125" style="55" customWidth="1"/>
    <col min="4" max="16384" width="9" style="32"/>
  </cols>
  <sheetData>
    <row r="1" spans="1:3" ht="27.95">
      <c r="A1" s="149">
        <v>7</v>
      </c>
      <c r="B1" s="150" t="s">
        <v>493</v>
      </c>
      <c r="C1" s="54"/>
    </row>
    <row r="2" spans="1:3">
      <c r="A2" s="151">
        <v>7.1</v>
      </c>
      <c r="B2" s="152" t="s">
        <v>441</v>
      </c>
      <c r="C2" s="54"/>
    </row>
    <row r="3" spans="1:3">
      <c r="A3" s="151"/>
      <c r="B3" s="153"/>
    </row>
    <row r="4" spans="1:3">
      <c r="A4" s="151"/>
      <c r="B4" s="139" t="s">
        <v>339</v>
      </c>
    </row>
    <row r="5" spans="1:3">
      <c r="A5" s="151"/>
      <c r="B5" s="141" t="s">
        <v>494</v>
      </c>
    </row>
    <row r="6" spans="1:3">
      <c r="A6" s="151"/>
      <c r="B6" s="141" t="s">
        <v>495</v>
      </c>
    </row>
    <row r="7" spans="1:3">
      <c r="A7" s="151"/>
      <c r="B7" s="141" t="s">
        <v>496</v>
      </c>
    </row>
    <row r="8" spans="1:3">
      <c r="A8" s="151"/>
      <c r="B8" s="141" t="s">
        <v>497</v>
      </c>
    </row>
    <row r="9" spans="1:3">
      <c r="A9" s="151"/>
      <c r="B9" s="141" t="s">
        <v>497</v>
      </c>
    </row>
    <row r="10" spans="1:3">
      <c r="A10" s="151"/>
      <c r="B10" s="141" t="s">
        <v>498</v>
      </c>
    </row>
    <row r="11" spans="1:3">
      <c r="A11" s="151"/>
      <c r="B11" s="141" t="s">
        <v>499</v>
      </c>
    </row>
    <row r="12" spans="1:3">
      <c r="A12" s="151"/>
      <c r="B12" s="141" t="s">
        <v>500</v>
      </c>
    </row>
    <row r="13" spans="1:3">
      <c r="A13" s="151"/>
      <c r="B13" s="141"/>
    </row>
    <row r="14" spans="1:3">
      <c r="A14" s="151" t="s">
        <v>501</v>
      </c>
      <c r="B14" s="32" t="s">
        <v>357</v>
      </c>
    </row>
    <row r="15" spans="1:3">
      <c r="A15" s="151"/>
      <c r="B15" s="32"/>
    </row>
    <row r="16" spans="1:3">
      <c r="A16" s="151" t="s">
        <v>502</v>
      </c>
      <c r="B16" s="32" t="s">
        <v>360</v>
      </c>
    </row>
    <row r="17" spans="1:3">
      <c r="A17" s="151"/>
      <c r="B17" s="157"/>
    </row>
    <row r="18" spans="1:3">
      <c r="A18" s="151">
        <v>7.2</v>
      </c>
      <c r="B18" s="155" t="s">
        <v>452</v>
      </c>
      <c r="C18" s="54"/>
    </row>
    <row r="19" spans="1:3" ht="48.75" customHeight="1">
      <c r="A19" s="151"/>
      <c r="B19" s="169" t="s">
        <v>503</v>
      </c>
    </row>
    <row r="20" spans="1:3" ht="15.75" customHeight="1">
      <c r="A20" s="151"/>
      <c r="B20" s="274"/>
    </row>
    <row r="21" spans="1:3">
      <c r="A21" s="151"/>
      <c r="B21" s="154"/>
    </row>
    <row r="22" spans="1:3">
      <c r="A22" s="151">
        <v>7.3</v>
      </c>
      <c r="B22" s="155" t="s">
        <v>454</v>
      </c>
      <c r="C22" s="54"/>
    </row>
    <row r="23" spans="1:3">
      <c r="A23" s="151"/>
      <c r="B23" s="156" t="s">
        <v>455</v>
      </c>
      <c r="C23" s="54"/>
    </row>
    <row r="24" spans="1:3">
      <c r="A24" s="151"/>
      <c r="B24" s="157" t="s">
        <v>504</v>
      </c>
    </row>
    <row r="25" spans="1:3">
      <c r="A25" s="151"/>
      <c r="B25" s="157" t="s">
        <v>505</v>
      </c>
    </row>
    <row r="26" spans="1:3">
      <c r="A26" s="151"/>
      <c r="B26" s="157" t="s">
        <v>506</v>
      </c>
    </row>
    <row r="27" spans="1:3">
      <c r="A27" s="151"/>
      <c r="B27" s="157" t="s">
        <v>456</v>
      </c>
    </row>
    <row r="28" spans="1:3">
      <c r="A28" s="151"/>
      <c r="B28" s="157"/>
    </row>
    <row r="29" spans="1:3">
      <c r="A29" s="151" t="s">
        <v>507</v>
      </c>
      <c r="B29" s="158" t="s">
        <v>366</v>
      </c>
      <c r="C29" s="54"/>
    </row>
    <row r="30" spans="1:3">
      <c r="A30" s="151"/>
      <c r="B30" s="157"/>
    </row>
    <row r="31" spans="1:3">
      <c r="A31" s="151"/>
      <c r="B31" s="154"/>
    </row>
    <row r="32" spans="1:3">
      <c r="A32" s="151">
        <v>7.4</v>
      </c>
      <c r="B32" s="155" t="s">
        <v>386</v>
      </c>
      <c r="C32" s="54"/>
    </row>
    <row r="33" spans="1:3" ht="153.94999999999999">
      <c r="A33" s="151" t="s">
        <v>508</v>
      </c>
      <c r="B33" s="139" t="s">
        <v>388</v>
      </c>
      <c r="C33" s="56"/>
    </row>
    <row r="34" spans="1:3" ht="56.1">
      <c r="A34" s="151" t="s">
        <v>509</v>
      </c>
      <c r="B34" s="51" t="s">
        <v>390</v>
      </c>
      <c r="C34" s="172"/>
    </row>
    <row r="35" spans="1:3">
      <c r="A35" s="151"/>
      <c r="B35" s="139"/>
      <c r="C35" s="56"/>
    </row>
    <row r="36" spans="1:3">
      <c r="A36" s="151"/>
      <c r="B36" s="161" t="s">
        <v>460</v>
      </c>
      <c r="C36" s="54"/>
    </row>
    <row r="37" spans="1:3">
      <c r="A37" s="151"/>
      <c r="B37" s="160"/>
    </row>
    <row r="38" spans="1:3" ht="69.95">
      <c r="A38" s="151"/>
      <c r="B38" s="160" t="s">
        <v>461</v>
      </c>
    </row>
    <row r="39" spans="1:3">
      <c r="A39" s="151"/>
      <c r="B39" s="163" t="s">
        <v>510</v>
      </c>
    </row>
    <row r="40" spans="1:3">
      <c r="A40" s="151"/>
      <c r="B40" s="163"/>
    </row>
    <row r="41" spans="1:3">
      <c r="A41" s="151" t="s">
        <v>511</v>
      </c>
      <c r="B41" s="158" t="s">
        <v>464</v>
      </c>
    </row>
    <row r="42" spans="1:3" ht="84">
      <c r="A42" s="151"/>
      <c r="B42" s="306" t="s">
        <v>512</v>
      </c>
    </row>
    <row r="43" spans="1:3">
      <c r="A43" s="170"/>
      <c r="B43" s="171"/>
      <c r="C43" s="51"/>
    </row>
    <row r="44" spans="1:3">
      <c r="A44" s="151" t="s">
        <v>508</v>
      </c>
      <c r="B44" s="161" t="s">
        <v>460</v>
      </c>
      <c r="C44" s="50"/>
    </row>
    <row r="45" spans="1:3">
      <c r="A45" s="151"/>
      <c r="B45" s="160"/>
      <c r="C45" s="50"/>
    </row>
    <row r="46" spans="1:3" ht="69.95">
      <c r="A46" s="151"/>
      <c r="B46" s="160" t="s">
        <v>461</v>
      </c>
      <c r="C46" s="54"/>
    </row>
    <row r="47" spans="1:3">
      <c r="A47" s="151"/>
      <c r="B47" s="163" t="s">
        <v>510</v>
      </c>
      <c r="C47" s="57"/>
    </row>
    <row r="48" spans="1:3">
      <c r="A48" s="151"/>
      <c r="B48" s="154"/>
      <c r="C48" s="57"/>
    </row>
    <row r="49" spans="1:3">
      <c r="A49" s="151">
        <v>7.5</v>
      </c>
      <c r="B49" s="155" t="s">
        <v>466</v>
      </c>
      <c r="C49" s="57"/>
    </row>
    <row r="50" spans="1:3">
      <c r="A50" s="151"/>
      <c r="B50" s="164" t="s">
        <v>513</v>
      </c>
      <c r="C50" s="50"/>
    </row>
    <row r="51" spans="1:3">
      <c r="A51" s="151"/>
      <c r="B51" s="163" t="s">
        <v>514</v>
      </c>
      <c r="C51" s="51"/>
    </row>
    <row r="52" spans="1:3">
      <c r="A52" s="151"/>
      <c r="B52" s="163" t="s">
        <v>515</v>
      </c>
      <c r="C52" s="52"/>
    </row>
    <row r="53" spans="1:3">
      <c r="A53" s="151"/>
      <c r="B53" s="163" t="s">
        <v>516</v>
      </c>
      <c r="C53" s="50"/>
    </row>
    <row r="54" spans="1:3">
      <c r="A54" s="151"/>
      <c r="B54" s="163" t="s">
        <v>517</v>
      </c>
      <c r="C54" s="54"/>
    </row>
    <row r="55" spans="1:3">
      <c r="A55" s="151"/>
      <c r="B55" s="157"/>
      <c r="C55" s="57"/>
    </row>
    <row r="56" spans="1:3">
      <c r="A56" s="151">
        <v>7.6</v>
      </c>
      <c r="B56" s="173" t="s">
        <v>471</v>
      </c>
    </row>
    <row r="57" spans="1:3" ht="27.95">
      <c r="A57" s="151"/>
      <c r="B57" s="157" t="s">
        <v>472</v>
      </c>
      <c r="C57" s="51"/>
    </row>
    <row r="58" spans="1:3">
      <c r="A58" s="151"/>
      <c r="B58" s="154"/>
      <c r="C58" s="50"/>
    </row>
    <row r="59" spans="1:3">
      <c r="A59" s="151">
        <v>7.7</v>
      </c>
      <c r="B59" s="155" t="s">
        <v>375</v>
      </c>
      <c r="C59" s="50"/>
    </row>
    <row r="60" spans="1:3" ht="27.95">
      <c r="A60" s="151"/>
      <c r="B60" s="164" t="s">
        <v>518</v>
      </c>
      <c r="C60" s="51"/>
    </row>
    <row r="61" spans="1:3" ht="27.95">
      <c r="A61" s="151"/>
      <c r="B61" s="163" t="s">
        <v>519</v>
      </c>
      <c r="C61" s="50"/>
    </row>
    <row r="62" spans="1:3">
      <c r="A62" s="151"/>
      <c r="B62" s="163" t="s">
        <v>520</v>
      </c>
      <c r="C62" s="51"/>
    </row>
    <row r="63" spans="1:3">
      <c r="A63" s="151"/>
      <c r="B63" s="157"/>
      <c r="C63" s="50"/>
    </row>
    <row r="64" spans="1:3">
      <c r="A64" s="174" t="s">
        <v>521</v>
      </c>
      <c r="B64" s="155" t="s">
        <v>483</v>
      </c>
      <c r="C64" s="50"/>
    </row>
    <row r="65" spans="1:3" ht="42">
      <c r="A65" s="151"/>
      <c r="B65" s="164" t="s">
        <v>522</v>
      </c>
      <c r="C65" s="50"/>
    </row>
    <row r="66" spans="1:3">
      <c r="A66" s="151"/>
      <c r="B66" s="154"/>
      <c r="C66" s="50"/>
    </row>
    <row r="67" spans="1:3" ht="42">
      <c r="A67" s="151">
        <v>7.9</v>
      </c>
      <c r="B67" s="155" t="s">
        <v>485</v>
      </c>
    </row>
    <row r="68" spans="1:3" ht="27.95">
      <c r="A68" s="151"/>
      <c r="B68" s="164" t="s">
        <v>486</v>
      </c>
    </row>
    <row r="69" spans="1:3">
      <c r="A69" s="151"/>
      <c r="B69" s="154"/>
    </row>
    <row r="70" spans="1:3">
      <c r="A70" s="151" t="s">
        <v>523</v>
      </c>
      <c r="B70" s="155" t="s">
        <v>488</v>
      </c>
    </row>
    <row r="71" spans="1:3" ht="56.1">
      <c r="A71" s="151"/>
      <c r="B71" s="153" t="s">
        <v>489</v>
      </c>
    </row>
    <row r="72" spans="1:3">
      <c r="A72" s="151"/>
      <c r="B72" s="154"/>
    </row>
    <row r="73" spans="1:3">
      <c r="A73" s="151">
        <v>7.11</v>
      </c>
      <c r="B73" s="155" t="s">
        <v>490</v>
      </c>
    </row>
    <row r="74" spans="1:3" ht="27.95">
      <c r="A74" s="151"/>
      <c r="B74" s="153" t="s">
        <v>491</v>
      </c>
    </row>
    <row r="75" spans="1:3">
      <c r="A75" s="151" t="s">
        <v>410</v>
      </c>
      <c r="B75" s="158" t="s">
        <v>411</v>
      </c>
    </row>
    <row r="76" spans="1:3" ht="24.95">
      <c r="A76" s="166" t="s">
        <v>412</v>
      </c>
      <c r="B76" s="157"/>
    </row>
    <row r="77" spans="1:3">
      <c r="A77" s="166" t="s">
        <v>524</v>
      </c>
      <c r="B77" s="157"/>
    </row>
    <row r="78" spans="1:3" ht="24.95">
      <c r="A78" s="166" t="s">
        <v>525</v>
      </c>
      <c r="B78" s="157"/>
    </row>
    <row r="79" spans="1:3">
      <c r="A79" s="167" t="s">
        <v>414</v>
      </c>
      <c r="B79" s="154"/>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A2C6B-3CCF-40F7-BE4E-6B7CF72818AF}">
  <dimension ref="A1:C75"/>
  <sheetViews>
    <sheetView view="pageBreakPreview" zoomScaleNormal="100" workbookViewId="0">
      <selection activeCell="A21" sqref="A21:IV23"/>
    </sheetView>
  </sheetViews>
  <sheetFormatPr defaultColWidth="9" defaultRowHeight="14.1"/>
  <cols>
    <col min="1" max="1" width="7.140625" style="168" customWidth="1"/>
    <col min="2" max="2" width="80.42578125" style="55" customWidth="1"/>
    <col min="3" max="3" width="1.42578125" style="55" customWidth="1"/>
    <col min="4" max="16384" width="9" style="32"/>
  </cols>
  <sheetData>
    <row r="1" spans="1:3" ht="27.95">
      <c r="A1" s="149">
        <v>8</v>
      </c>
      <c r="B1" s="150" t="s">
        <v>526</v>
      </c>
      <c r="C1" s="136"/>
    </row>
    <row r="2" spans="1:3">
      <c r="A2" s="151">
        <v>8.1</v>
      </c>
      <c r="B2" s="152" t="s">
        <v>441</v>
      </c>
      <c r="C2" s="136"/>
    </row>
    <row r="3" spans="1:3">
      <c r="A3" s="151"/>
      <c r="B3" s="153"/>
      <c r="C3" s="140"/>
    </row>
    <row r="4" spans="1:3">
      <c r="A4" s="151"/>
      <c r="B4" s="139" t="s">
        <v>339</v>
      </c>
      <c r="C4" s="140"/>
    </row>
    <row r="5" spans="1:3">
      <c r="A5" s="151"/>
      <c r="B5" s="141" t="s">
        <v>494</v>
      </c>
      <c r="C5" s="140"/>
    </row>
    <row r="6" spans="1:3">
      <c r="A6" s="151"/>
      <c r="B6" s="141" t="s">
        <v>495</v>
      </c>
      <c r="C6" s="140"/>
    </row>
    <row r="7" spans="1:3">
      <c r="A7" s="151"/>
      <c r="B7" s="141" t="s">
        <v>496</v>
      </c>
      <c r="C7" s="140"/>
    </row>
    <row r="8" spans="1:3">
      <c r="A8" s="151"/>
      <c r="B8" s="141" t="s">
        <v>497</v>
      </c>
      <c r="C8" s="140"/>
    </row>
    <row r="9" spans="1:3">
      <c r="A9" s="151"/>
      <c r="B9" s="141" t="s">
        <v>497</v>
      </c>
      <c r="C9" s="140"/>
    </row>
    <row r="10" spans="1:3">
      <c r="A10" s="151"/>
      <c r="B10" s="141" t="s">
        <v>498</v>
      </c>
      <c r="C10" s="140"/>
    </row>
    <row r="11" spans="1:3">
      <c r="A11" s="151"/>
      <c r="B11" s="141" t="s">
        <v>499</v>
      </c>
      <c r="C11" s="140"/>
    </row>
    <row r="12" spans="1:3">
      <c r="A12" s="151"/>
      <c r="B12" s="141" t="s">
        <v>500</v>
      </c>
      <c r="C12" s="140"/>
    </row>
    <row r="13" spans="1:3">
      <c r="A13" s="151"/>
      <c r="B13" s="141"/>
      <c r="C13" s="140"/>
    </row>
    <row r="14" spans="1:3">
      <c r="A14" s="151" t="s">
        <v>527</v>
      </c>
      <c r="B14" s="32" t="s">
        <v>357</v>
      </c>
      <c r="C14" s="140"/>
    </row>
    <row r="15" spans="1:3">
      <c r="A15" s="151"/>
      <c r="B15" s="32"/>
      <c r="C15" s="140"/>
    </row>
    <row r="16" spans="1:3">
      <c r="A16" s="151" t="s">
        <v>528</v>
      </c>
      <c r="B16" s="32" t="s">
        <v>360</v>
      </c>
      <c r="C16" s="140"/>
    </row>
    <row r="17" spans="1:3">
      <c r="A17" s="151"/>
      <c r="B17" s="154"/>
      <c r="C17" s="140"/>
    </row>
    <row r="18" spans="1:3">
      <c r="A18" s="151">
        <v>8.1999999999999993</v>
      </c>
      <c r="B18" s="155" t="s">
        <v>452</v>
      </c>
      <c r="C18" s="136"/>
    </row>
    <row r="19" spans="1:3" ht="54.75" customHeight="1">
      <c r="A19" s="151"/>
      <c r="B19" s="169" t="s">
        <v>503</v>
      </c>
      <c r="C19" s="140"/>
    </row>
    <row r="20" spans="1:3" ht="15" customHeight="1">
      <c r="A20" s="151"/>
      <c r="B20" s="274"/>
      <c r="C20" s="140"/>
    </row>
    <row r="21" spans="1:3">
      <c r="A21" s="151"/>
      <c r="B21" s="154"/>
      <c r="C21" s="140"/>
    </row>
    <row r="22" spans="1:3">
      <c r="A22" s="151">
        <v>8.3000000000000007</v>
      </c>
      <c r="B22" s="155" t="s">
        <v>454</v>
      </c>
      <c r="C22" s="136"/>
    </row>
    <row r="23" spans="1:3">
      <c r="A23" s="151"/>
      <c r="B23" s="156" t="s">
        <v>455</v>
      </c>
      <c r="C23" s="136"/>
    </row>
    <row r="24" spans="1:3">
      <c r="A24" s="151"/>
      <c r="B24" s="157" t="s">
        <v>504</v>
      </c>
      <c r="C24" s="140"/>
    </row>
    <row r="25" spans="1:3">
      <c r="A25" s="151"/>
      <c r="B25" s="157" t="s">
        <v>505</v>
      </c>
      <c r="C25" s="140"/>
    </row>
    <row r="26" spans="1:3">
      <c r="A26" s="151"/>
      <c r="B26" s="157" t="s">
        <v>506</v>
      </c>
      <c r="C26" s="140"/>
    </row>
    <row r="27" spans="1:3">
      <c r="A27" s="151"/>
      <c r="B27" s="157" t="s">
        <v>456</v>
      </c>
      <c r="C27" s="140"/>
    </row>
    <row r="28" spans="1:3">
      <c r="A28" s="151"/>
      <c r="B28" s="157"/>
      <c r="C28" s="140"/>
    </row>
    <row r="29" spans="1:3">
      <c r="A29" s="151" t="s">
        <v>529</v>
      </c>
      <c r="B29" s="158" t="s">
        <v>366</v>
      </c>
      <c r="C29" s="136"/>
    </row>
    <row r="30" spans="1:3">
      <c r="A30" s="151"/>
      <c r="B30" s="157"/>
      <c r="C30" s="140"/>
    </row>
    <row r="31" spans="1:3">
      <c r="A31" s="151"/>
      <c r="B31" s="154"/>
      <c r="C31" s="140"/>
    </row>
    <row r="32" spans="1:3">
      <c r="A32" s="151">
        <v>8.4</v>
      </c>
      <c r="B32" s="155" t="s">
        <v>386</v>
      </c>
      <c r="C32" s="145"/>
    </row>
    <row r="33" spans="1:3" ht="153.94999999999999">
      <c r="A33" s="151" t="s">
        <v>530</v>
      </c>
      <c r="B33" s="139" t="s">
        <v>388</v>
      </c>
      <c r="C33" s="162"/>
    </row>
    <row r="34" spans="1:3" ht="56.1">
      <c r="A34" s="151" t="s">
        <v>531</v>
      </c>
      <c r="B34" s="51" t="s">
        <v>390</v>
      </c>
      <c r="C34" s="145"/>
    </row>
    <row r="35" spans="1:3">
      <c r="A35" s="151"/>
      <c r="B35" s="139"/>
      <c r="C35" s="145"/>
    </row>
    <row r="36" spans="1:3">
      <c r="A36" s="151"/>
      <c r="B36" s="161" t="s">
        <v>460</v>
      </c>
      <c r="C36" s="146"/>
    </row>
    <row r="37" spans="1:3">
      <c r="A37" s="151"/>
      <c r="B37" s="160"/>
      <c r="C37" s="140"/>
    </row>
    <row r="38" spans="1:3" ht="69.95">
      <c r="A38" s="151"/>
      <c r="B38" s="160" t="s">
        <v>461</v>
      </c>
      <c r="C38" s="136"/>
    </row>
    <row r="39" spans="1:3">
      <c r="A39" s="151"/>
      <c r="B39" s="163" t="s">
        <v>510</v>
      </c>
      <c r="C39" s="140"/>
    </row>
    <row r="40" spans="1:3">
      <c r="A40" s="151"/>
      <c r="B40" s="163"/>
      <c r="C40" s="140"/>
    </row>
    <row r="41" spans="1:3">
      <c r="A41" s="151" t="s">
        <v>532</v>
      </c>
      <c r="B41" s="158" t="s">
        <v>464</v>
      </c>
      <c r="C41" s="140"/>
    </row>
    <row r="42" spans="1:3" ht="84">
      <c r="A42" s="151"/>
      <c r="B42" s="307" t="s">
        <v>512</v>
      </c>
      <c r="C42" s="140"/>
    </row>
    <row r="43" spans="1:3">
      <c r="A43" s="151"/>
      <c r="B43" s="154"/>
      <c r="C43" s="136"/>
    </row>
    <row r="44" spans="1:3">
      <c r="A44" s="151">
        <v>8.5</v>
      </c>
      <c r="B44" s="155" t="s">
        <v>466</v>
      </c>
      <c r="C44" s="146"/>
    </row>
    <row r="45" spans="1:3">
      <c r="A45" s="151"/>
      <c r="B45" s="164" t="s">
        <v>513</v>
      </c>
      <c r="C45" s="140"/>
    </row>
    <row r="46" spans="1:3">
      <c r="A46" s="151"/>
      <c r="B46" s="163" t="s">
        <v>514</v>
      </c>
      <c r="C46" s="136"/>
    </row>
    <row r="47" spans="1:3">
      <c r="A47" s="151"/>
      <c r="B47" s="163" t="s">
        <v>515</v>
      </c>
      <c r="C47" s="146"/>
    </row>
    <row r="48" spans="1:3">
      <c r="A48" s="151"/>
      <c r="B48" s="163" t="s">
        <v>516</v>
      </c>
      <c r="C48" s="140"/>
    </row>
    <row r="49" spans="1:3">
      <c r="A49" s="151"/>
      <c r="B49" s="163" t="s">
        <v>470</v>
      </c>
      <c r="C49" s="136"/>
    </row>
    <row r="50" spans="1:3">
      <c r="A50" s="151"/>
      <c r="B50" s="154"/>
      <c r="C50" s="140"/>
    </row>
    <row r="51" spans="1:3">
      <c r="A51" s="151">
        <v>8.6</v>
      </c>
      <c r="B51" s="155" t="s">
        <v>471</v>
      </c>
      <c r="C51" s="140"/>
    </row>
    <row r="52" spans="1:3" ht="27.95">
      <c r="A52" s="151"/>
      <c r="B52" s="153" t="s">
        <v>472</v>
      </c>
      <c r="C52" s="136"/>
    </row>
    <row r="53" spans="1:3">
      <c r="A53" s="151"/>
      <c r="B53" s="154"/>
      <c r="C53" s="140"/>
    </row>
    <row r="54" spans="1:3">
      <c r="A54" s="151">
        <v>8.6999999999999993</v>
      </c>
      <c r="B54" s="155" t="s">
        <v>375</v>
      </c>
      <c r="C54" s="136"/>
    </row>
    <row r="55" spans="1:3" ht="27.95">
      <c r="A55" s="151"/>
      <c r="B55" s="164" t="s">
        <v>518</v>
      </c>
      <c r="C55" s="140"/>
    </row>
    <row r="56" spans="1:3" ht="27.95">
      <c r="A56" s="151"/>
      <c r="B56" s="163" t="s">
        <v>519</v>
      </c>
      <c r="C56" s="140"/>
    </row>
    <row r="57" spans="1:3">
      <c r="A57" s="151"/>
      <c r="B57" s="163" t="s">
        <v>520</v>
      </c>
      <c r="C57" s="140"/>
    </row>
    <row r="58" spans="1:3">
      <c r="A58" s="151"/>
      <c r="B58" s="157"/>
      <c r="C58" s="140"/>
    </row>
    <row r="59" spans="1:3">
      <c r="A59" s="151"/>
      <c r="B59" s="154"/>
    </row>
    <row r="60" spans="1:3">
      <c r="A60" s="165" t="s">
        <v>533</v>
      </c>
      <c r="B60" s="155" t="s">
        <v>483</v>
      </c>
    </row>
    <row r="61" spans="1:3" ht="42">
      <c r="A61" s="151"/>
      <c r="B61" s="164" t="s">
        <v>522</v>
      </c>
    </row>
    <row r="62" spans="1:3">
      <c r="A62" s="151"/>
      <c r="B62" s="154"/>
    </row>
    <row r="63" spans="1:3" ht="42">
      <c r="A63" s="151" t="s">
        <v>534</v>
      </c>
      <c r="B63" s="155" t="s">
        <v>485</v>
      </c>
    </row>
    <row r="64" spans="1:3" ht="27.95">
      <c r="A64" s="151"/>
      <c r="B64" s="164" t="s">
        <v>486</v>
      </c>
    </row>
    <row r="65" spans="1:2">
      <c r="A65" s="151"/>
      <c r="B65" s="154"/>
    </row>
    <row r="66" spans="1:2">
      <c r="A66" s="151" t="s">
        <v>535</v>
      </c>
      <c r="B66" s="155" t="s">
        <v>488</v>
      </c>
    </row>
    <row r="67" spans="1:2" ht="56.1">
      <c r="A67" s="151"/>
      <c r="B67" s="153" t="s">
        <v>489</v>
      </c>
    </row>
    <row r="68" spans="1:2">
      <c r="A68" s="151"/>
      <c r="B68" s="154"/>
    </row>
    <row r="69" spans="1:2">
      <c r="A69" s="151">
        <v>8.11</v>
      </c>
      <c r="B69" s="155" t="s">
        <v>490</v>
      </c>
    </row>
    <row r="70" spans="1:2" ht="27.95">
      <c r="A70" s="151"/>
      <c r="B70" s="153" t="s">
        <v>491</v>
      </c>
    </row>
    <row r="71" spans="1:2">
      <c r="A71" s="151" t="s">
        <v>410</v>
      </c>
      <c r="B71" s="158" t="s">
        <v>411</v>
      </c>
    </row>
    <row r="72" spans="1:2" ht="24.95">
      <c r="A72" s="166" t="s">
        <v>412</v>
      </c>
      <c r="B72" s="157"/>
    </row>
    <row r="73" spans="1:2">
      <c r="A73" s="166"/>
      <c r="B73" s="157"/>
    </row>
    <row r="74" spans="1:2" ht="24.95">
      <c r="A74" s="166" t="s">
        <v>413</v>
      </c>
      <c r="B74" s="157"/>
    </row>
    <row r="75" spans="1:2">
      <c r="A75" s="167" t="s">
        <v>414</v>
      </c>
      <c r="B75" s="154"/>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7AFC-CBB2-46DE-92DC-9227DC92BF53}">
  <dimension ref="A1:C75"/>
  <sheetViews>
    <sheetView view="pageBreakPreview" zoomScaleNormal="100" workbookViewId="0">
      <selection activeCell="A21" sqref="A21:IV23"/>
    </sheetView>
  </sheetViews>
  <sheetFormatPr defaultColWidth="9" defaultRowHeight="14.1"/>
  <cols>
    <col min="1" max="1" width="7.140625" style="168" customWidth="1"/>
    <col min="2" max="2" width="80.42578125" style="55" customWidth="1"/>
    <col min="3" max="3" width="2" style="55" customWidth="1"/>
    <col min="4" max="16384" width="9" style="32"/>
  </cols>
  <sheetData>
    <row r="1" spans="1:3" ht="27.95">
      <c r="A1" s="149">
        <v>9</v>
      </c>
      <c r="B1" s="150" t="s">
        <v>536</v>
      </c>
      <c r="C1" s="54"/>
    </row>
    <row r="2" spans="1:3">
      <c r="A2" s="151">
        <v>9.1</v>
      </c>
      <c r="B2" s="152" t="s">
        <v>441</v>
      </c>
      <c r="C2" s="54"/>
    </row>
    <row r="3" spans="1:3">
      <c r="A3" s="151"/>
      <c r="B3" s="153"/>
    </row>
    <row r="4" spans="1:3">
      <c r="A4" s="151"/>
      <c r="B4" s="139" t="s">
        <v>339</v>
      </c>
    </row>
    <row r="5" spans="1:3">
      <c r="A5" s="151"/>
      <c r="B5" s="141" t="s">
        <v>494</v>
      </c>
    </row>
    <row r="6" spans="1:3">
      <c r="A6" s="151"/>
      <c r="B6" s="141" t="s">
        <v>495</v>
      </c>
    </row>
    <row r="7" spans="1:3">
      <c r="A7" s="151"/>
      <c r="B7" s="141" t="s">
        <v>496</v>
      </c>
    </row>
    <row r="8" spans="1:3">
      <c r="A8" s="151"/>
      <c r="B8" s="141" t="s">
        <v>497</v>
      </c>
    </row>
    <row r="9" spans="1:3">
      <c r="A9" s="151"/>
      <c r="B9" s="141" t="s">
        <v>497</v>
      </c>
    </row>
    <row r="10" spans="1:3">
      <c r="A10" s="151"/>
      <c r="B10" s="141" t="s">
        <v>498</v>
      </c>
    </row>
    <row r="11" spans="1:3">
      <c r="A11" s="151"/>
      <c r="B11" s="141" t="s">
        <v>499</v>
      </c>
    </row>
    <row r="12" spans="1:3">
      <c r="A12" s="151"/>
      <c r="B12" s="141" t="s">
        <v>500</v>
      </c>
    </row>
    <row r="13" spans="1:3">
      <c r="A13" s="151"/>
      <c r="B13" s="141"/>
    </row>
    <row r="14" spans="1:3">
      <c r="A14" s="151" t="s">
        <v>537</v>
      </c>
      <c r="B14" s="32" t="s">
        <v>357</v>
      </c>
    </row>
    <row r="15" spans="1:3">
      <c r="A15" s="151"/>
      <c r="B15" s="32"/>
    </row>
    <row r="16" spans="1:3">
      <c r="A16" s="151" t="s">
        <v>538</v>
      </c>
      <c r="B16" s="32" t="s">
        <v>360</v>
      </c>
    </row>
    <row r="17" spans="1:3">
      <c r="A17" s="151"/>
      <c r="B17" s="154"/>
    </row>
    <row r="18" spans="1:3">
      <c r="A18" s="151">
        <v>9.1999999999999993</v>
      </c>
      <c r="B18" s="155" t="s">
        <v>452</v>
      </c>
      <c r="C18" s="54"/>
    </row>
    <row r="19" spans="1:3" ht="56.25" customHeight="1">
      <c r="A19" s="151"/>
      <c r="B19" s="169" t="s">
        <v>503</v>
      </c>
    </row>
    <row r="20" spans="1:3" ht="15.75" customHeight="1">
      <c r="A20" s="151"/>
      <c r="B20" s="274"/>
    </row>
    <row r="21" spans="1:3">
      <c r="A21" s="151"/>
      <c r="B21" s="154"/>
    </row>
    <row r="22" spans="1:3">
      <c r="A22" s="151">
        <v>9.3000000000000007</v>
      </c>
      <c r="B22" s="155" t="s">
        <v>454</v>
      </c>
      <c r="C22" s="54"/>
    </row>
    <row r="23" spans="1:3">
      <c r="A23" s="151"/>
      <c r="B23" s="156" t="s">
        <v>455</v>
      </c>
      <c r="C23" s="54"/>
    </row>
    <row r="24" spans="1:3">
      <c r="A24" s="151"/>
      <c r="B24" s="157" t="s">
        <v>504</v>
      </c>
    </row>
    <row r="25" spans="1:3">
      <c r="A25" s="151"/>
      <c r="B25" s="157" t="s">
        <v>505</v>
      </c>
    </row>
    <row r="26" spans="1:3">
      <c r="A26" s="151"/>
      <c r="B26" s="157" t="s">
        <v>506</v>
      </c>
    </row>
    <row r="27" spans="1:3">
      <c r="A27" s="151"/>
      <c r="B27" s="157" t="s">
        <v>456</v>
      </c>
    </row>
    <row r="28" spans="1:3">
      <c r="A28" s="151"/>
      <c r="B28" s="157"/>
    </row>
    <row r="29" spans="1:3">
      <c r="A29" s="151" t="s">
        <v>539</v>
      </c>
      <c r="B29" s="158" t="s">
        <v>366</v>
      </c>
      <c r="C29" s="54"/>
    </row>
    <row r="30" spans="1:3">
      <c r="A30" s="151"/>
      <c r="B30" s="157"/>
    </row>
    <row r="31" spans="1:3">
      <c r="A31" s="151"/>
      <c r="B31" s="154"/>
    </row>
    <row r="32" spans="1:3">
      <c r="A32" s="151">
        <v>9.4</v>
      </c>
      <c r="B32" s="155" t="s">
        <v>386</v>
      </c>
      <c r="C32" s="56"/>
    </row>
    <row r="33" spans="1:3" ht="153.94999999999999">
      <c r="A33" s="151" t="s">
        <v>540</v>
      </c>
      <c r="B33" s="139" t="s">
        <v>388</v>
      </c>
      <c r="C33" s="172"/>
    </row>
    <row r="34" spans="1:3" ht="56.1">
      <c r="A34" s="151" t="s">
        <v>541</v>
      </c>
      <c r="B34" s="51" t="s">
        <v>390</v>
      </c>
      <c r="C34" s="56"/>
    </row>
    <row r="35" spans="1:3">
      <c r="A35" s="151"/>
      <c r="B35" s="139"/>
      <c r="C35" s="56"/>
    </row>
    <row r="36" spans="1:3">
      <c r="A36" s="151"/>
      <c r="B36" s="161" t="s">
        <v>460</v>
      </c>
      <c r="C36" s="57"/>
    </row>
    <row r="37" spans="1:3">
      <c r="A37" s="151"/>
      <c r="B37" s="160"/>
    </row>
    <row r="38" spans="1:3" ht="69.95">
      <c r="A38" s="151"/>
      <c r="B38" s="160" t="s">
        <v>461</v>
      </c>
      <c r="C38" s="54"/>
    </row>
    <row r="39" spans="1:3">
      <c r="A39" s="151"/>
      <c r="B39" s="163" t="s">
        <v>510</v>
      </c>
    </row>
    <row r="40" spans="1:3">
      <c r="A40" s="151"/>
      <c r="B40" s="163"/>
    </row>
    <row r="41" spans="1:3">
      <c r="A41" s="151" t="s">
        <v>542</v>
      </c>
      <c r="B41" s="158" t="s">
        <v>464</v>
      </c>
    </row>
    <row r="42" spans="1:3" ht="84">
      <c r="A42" s="151"/>
      <c r="B42" s="307" t="s">
        <v>512</v>
      </c>
    </row>
    <row r="43" spans="1:3">
      <c r="A43" s="151"/>
      <c r="B43" s="154"/>
      <c r="C43" s="54"/>
    </row>
    <row r="44" spans="1:3">
      <c r="A44" s="151">
        <v>9.5</v>
      </c>
      <c r="B44" s="155" t="s">
        <v>466</v>
      </c>
      <c r="C44" s="57"/>
    </row>
    <row r="45" spans="1:3">
      <c r="A45" s="151"/>
      <c r="B45" s="164" t="s">
        <v>513</v>
      </c>
      <c r="C45" s="57"/>
    </row>
    <row r="46" spans="1:3">
      <c r="A46" s="151"/>
      <c r="B46" s="163" t="s">
        <v>514</v>
      </c>
      <c r="C46" s="57"/>
    </row>
    <row r="47" spans="1:3">
      <c r="A47" s="151"/>
      <c r="B47" s="163" t="s">
        <v>515</v>
      </c>
      <c r="C47" s="50"/>
    </row>
    <row r="48" spans="1:3">
      <c r="A48" s="151"/>
      <c r="B48" s="163" t="s">
        <v>516</v>
      </c>
      <c r="C48" s="51"/>
    </row>
    <row r="49" spans="1:3">
      <c r="A49" s="151"/>
      <c r="B49" s="163" t="s">
        <v>517</v>
      </c>
      <c r="C49" s="52"/>
    </row>
    <row r="50" spans="1:3">
      <c r="A50" s="151"/>
      <c r="B50" s="157"/>
      <c r="C50" s="50"/>
    </row>
    <row r="51" spans="1:3">
      <c r="A51" s="151"/>
      <c r="B51" s="154"/>
      <c r="C51" s="54"/>
    </row>
    <row r="52" spans="1:3">
      <c r="A52" s="151">
        <v>9.6</v>
      </c>
      <c r="B52" s="155" t="s">
        <v>471</v>
      </c>
      <c r="C52" s="57"/>
    </row>
    <row r="53" spans="1:3" ht="27.95">
      <c r="A53" s="151"/>
      <c r="B53" s="153" t="s">
        <v>472</v>
      </c>
      <c r="C53" s="140"/>
    </row>
    <row r="54" spans="1:3">
      <c r="A54" s="151"/>
      <c r="B54" s="154"/>
      <c r="C54" s="136"/>
    </row>
    <row r="55" spans="1:3">
      <c r="A55" s="151">
        <v>9.6999999999999993</v>
      </c>
      <c r="B55" s="155" t="s">
        <v>375</v>
      </c>
      <c r="C55" s="140"/>
    </row>
    <row r="56" spans="1:3" ht="27.95">
      <c r="A56" s="151"/>
      <c r="B56" s="164" t="s">
        <v>518</v>
      </c>
      <c r="C56" s="140"/>
    </row>
    <row r="57" spans="1:3" ht="27.95">
      <c r="A57" s="151"/>
      <c r="B57" s="163" t="s">
        <v>519</v>
      </c>
      <c r="C57" s="136"/>
    </row>
    <row r="58" spans="1:3">
      <c r="A58" s="151"/>
      <c r="B58" s="163" t="s">
        <v>520</v>
      </c>
      <c r="C58" s="140"/>
    </row>
    <row r="59" spans="1:3">
      <c r="A59" s="151"/>
      <c r="B59" s="157"/>
      <c r="C59" s="136"/>
    </row>
    <row r="60" spans="1:3">
      <c r="A60" s="165" t="s">
        <v>543</v>
      </c>
      <c r="B60" s="155" t="s">
        <v>483</v>
      </c>
      <c r="C60" s="140"/>
    </row>
    <row r="61" spans="1:3" ht="42">
      <c r="A61" s="151"/>
      <c r="B61" s="164" t="s">
        <v>522</v>
      </c>
      <c r="C61" s="140"/>
    </row>
    <row r="62" spans="1:3">
      <c r="A62" s="151"/>
      <c r="B62" s="154"/>
      <c r="C62" s="140"/>
    </row>
    <row r="63" spans="1:3" ht="42">
      <c r="A63" s="151" t="s">
        <v>544</v>
      </c>
      <c r="B63" s="155" t="s">
        <v>485</v>
      </c>
      <c r="C63" s="140"/>
    </row>
    <row r="64" spans="1:3" ht="27.95">
      <c r="A64" s="151"/>
      <c r="B64" s="164" t="s">
        <v>486</v>
      </c>
    </row>
    <row r="65" spans="1:2">
      <c r="A65" s="151"/>
      <c r="B65" s="154"/>
    </row>
    <row r="66" spans="1:2">
      <c r="A66" s="151" t="s">
        <v>545</v>
      </c>
      <c r="B66" s="155" t="s">
        <v>488</v>
      </c>
    </row>
    <row r="67" spans="1:2" ht="56.1">
      <c r="A67" s="151"/>
      <c r="B67" s="153" t="s">
        <v>489</v>
      </c>
    </row>
    <row r="68" spans="1:2">
      <c r="A68" s="151"/>
      <c r="B68" s="154"/>
    </row>
    <row r="69" spans="1:2">
      <c r="A69" s="151">
        <v>9.11</v>
      </c>
      <c r="B69" s="155" t="s">
        <v>490</v>
      </c>
    </row>
    <row r="70" spans="1:2" ht="27.95">
      <c r="A70" s="151"/>
      <c r="B70" s="153" t="s">
        <v>491</v>
      </c>
    </row>
    <row r="71" spans="1:2">
      <c r="A71" s="151" t="s">
        <v>410</v>
      </c>
      <c r="B71" s="158" t="s">
        <v>411</v>
      </c>
    </row>
    <row r="72" spans="1:2" ht="24.95">
      <c r="A72" s="166" t="s">
        <v>412</v>
      </c>
      <c r="B72" s="157"/>
    </row>
    <row r="73" spans="1:2">
      <c r="A73" s="166"/>
      <c r="B73" s="157"/>
    </row>
    <row r="74" spans="1:2" ht="24.95">
      <c r="A74" s="166" t="s">
        <v>413</v>
      </c>
      <c r="B74" s="157"/>
    </row>
    <row r="75" spans="1:2">
      <c r="A75" s="167" t="s">
        <v>414</v>
      </c>
      <c r="B75" s="154"/>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0702ddd-f4a9-47df-a458-f38aaf1ab9cf" xsi:nil="true"/>
    <lcf76f155ced4ddcb4097134ff3c332f xmlns="cd768671-7c73-46ba-b313-40fef3d3acd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Props1.xml><?xml version="1.0" encoding="utf-8"?>
<ds:datastoreItem xmlns:ds="http://schemas.openxmlformats.org/officeDocument/2006/customXml" ds:itemID="{0FE9ECFB-D322-40B0-A447-57F7BE350983}"/>
</file>

<file path=customXml/itemProps2.xml><?xml version="1.0" encoding="utf-8"?>
<ds:datastoreItem xmlns:ds="http://schemas.openxmlformats.org/officeDocument/2006/customXml" ds:itemID="{42A1FB26-AD46-4B95-B389-9C2CE6C36627}"/>
</file>

<file path=customXml/itemProps3.xml><?xml version="1.0" encoding="utf-8"?>
<ds:datastoreItem xmlns:ds="http://schemas.openxmlformats.org/officeDocument/2006/customXml" ds:itemID="{BE36AE63-BC6A-400E-96B6-4BC7071C9FFA}"/>
</file>

<file path=customXml/itemProps4.xml><?xml version="1.0" encoding="utf-8"?>
<ds:datastoreItem xmlns:ds="http://schemas.openxmlformats.org/officeDocument/2006/customXml" ds:itemID="{25710FE5-46AD-4EB1-82F2-5682DBA2B70E}"/>
</file>

<file path=docProps/app.xml><?xml version="1.0" encoding="utf-8"?>
<Properties xmlns="http://schemas.openxmlformats.org/officeDocument/2006/extended-properties" xmlns:vt="http://schemas.openxmlformats.org/officeDocument/2006/docPropsVTypes">
  <Application>Microsoft Excel Online</Application>
  <Manager/>
  <Company>Soil Association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
  <cp:revision/>
  <dcterms:created xsi:type="dcterms:W3CDTF">2005-01-24T17:03:19Z</dcterms:created>
  <dcterms:modified xsi:type="dcterms:W3CDTF">2025-10-08T14:15:36Z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fe14f81141a48289d64b82b125ab1e5">
    <vt:lpwstr>Agents|3fe85bd0-ab91-44fa-84d2-ff5557429c34; Auditor Candidates|af691755-94ff-44ef-9224-48bf09f9dcf7; Auditors|8bb86ae9-b7dc-4f41-b17e-3b683b2d70fe</vt:lpwstr>
  </property>
  <property fmtid="{D5CDD505-2E9C-101B-9397-08002B2CF9AE}" pid="3" name="TaxCatchAll">
    <vt:lpwstr>15;#Technical|3a400d66-ee7a-4a6f-a04a-2d028461e8b8;#14;#Agents|3fe85bd0-ab91-44fa-84d2-ff5557429c34;#45;# Auditor Candidates|af691755-94ff-44ef-9224-48bf09f9dcf7;#26;#Forest Management|780132de-f0d1-4db9-b76d-1c86782e2295;#41;# Auditors|8bb86ae9-b7dc-4f41</vt:lpwstr>
  </property>
  <property fmtid="{D5CDD505-2E9C-101B-9397-08002B2CF9AE}" pid="4" name="TeamsInvolved">
    <vt:lpwstr>15;#Technical|3a400d66-ee7a-4a6f-a04a-2d028461e8b8</vt:lpwstr>
  </property>
  <property fmtid="{D5CDD505-2E9C-101B-9397-08002B2CF9AE}" pid="5" name="AccreditationClause">
    <vt:lpwstr/>
  </property>
  <property fmtid="{D5CDD505-2E9C-101B-9397-08002B2CF9AE}" pid="6" name="DocumentSubcategory">
    <vt:lpwstr>26;#Forest Management|780132de-f0d1-4db9-b76d-1c86782e2295</vt:lpwstr>
  </property>
  <property fmtid="{D5CDD505-2E9C-101B-9397-08002B2CF9AE}" pid="7" name="ad2f377e54714112ab833597fa2da4c5">
    <vt:lpwstr>Technical|3a400d66-ee7a-4a6f-a04a-2d028461e8b8</vt:lpwstr>
  </property>
  <property fmtid="{D5CDD505-2E9C-101B-9397-08002B2CF9AE}" pid="8" name="f566ae4b6da04003a30c549f0f75017f">
    <vt:lpwstr>Forest Management|780132de-f0d1-4db9-b76d-1c86782e2295</vt:lpwstr>
  </property>
  <property fmtid="{D5CDD505-2E9C-101B-9397-08002B2CF9AE}" pid="9" name="ae9375f09f6748d8a1e95e3352f09959">
    <vt:lpwstr>Programme for the Endorsement of Forest Certification (PEFC)|10fe37c0-fde8-4201-aa3a-9f5ff46939db</vt:lpwstr>
  </property>
  <property fmtid="{D5CDD505-2E9C-101B-9397-08002B2CF9AE}" pid="10" name="DocumentCategories">
    <vt:lpwstr>3;#Forestry|58c4e837-039d-402b-b63b-d24a25d2849a</vt:lpwstr>
  </property>
  <property fmtid="{D5CDD505-2E9C-101B-9397-08002B2CF9AE}" pid="11" name="SchemeService">
    <vt:lpwstr>18;#Programme for the Endorsement of Forest Certification (PEFC)|10fe37c0-fde8-4201-aa3a-9f5ff46939db</vt:lpwstr>
  </property>
  <property fmtid="{D5CDD505-2E9C-101B-9397-08002B2CF9AE}" pid="12" name="ic9f03f562ef4388ac9038703c4dc5d2">
    <vt:lpwstr/>
  </property>
  <property fmtid="{D5CDD505-2E9C-101B-9397-08002B2CF9AE}" pid="13" name="e2dbf1829e2d4a00a1dc26f53a7b9ce2">
    <vt:lpwstr>Forestry|58c4e837-039d-402b-b63b-d24a25d2849a</vt:lpwstr>
  </property>
  <property fmtid="{D5CDD505-2E9C-101B-9397-08002B2CF9AE}" pid="14" name="ContentTypeId">
    <vt:lpwstr>0x01010040FDFF1867A67442B4C4617A80556CF0</vt:lpwstr>
  </property>
  <property fmtid="{D5CDD505-2E9C-101B-9397-08002B2CF9AE}" pid="15" name="DocumentRefCode">
    <vt:lpwstr>RT-FM-001a</vt:lpwstr>
  </property>
  <property fmtid="{D5CDD505-2E9C-101B-9397-08002B2CF9AE}" pid="16" name="LegacyVersionNumber">
    <vt:lpwstr>6.1</vt:lpwstr>
  </property>
  <property fmtid="{D5CDD505-2E9C-101B-9397-08002B2CF9AE}" pid="17" name="QMSProcessOwner">
    <vt:lpwstr>57;#forestrytechteam@soilassociation.org</vt:lpwstr>
  </property>
  <property fmtid="{D5CDD505-2E9C-101B-9397-08002B2CF9AE}" pid="18" name="display_urn:schemas-microsoft-com:office:office#QMSProcessOwner">
    <vt:lpwstr>TechTeamForestry</vt:lpwstr>
  </property>
  <property fmtid="{D5CDD505-2E9C-101B-9397-08002B2CF9AE}" pid="19" name="ExternalAudiences">
    <vt:lpwstr>14;#Agents|3fe85bd0-ab91-44fa-84d2-ff5557429c34;#45;# Auditor Candidates|af691755-94ff-44ef-9224-48bf09f9dcf7;#41;# Auditors|8bb86ae9-b7dc-4f41-b17e-3b683b2d70fe</vt:lpwstr>
  </property>
  <property fmtid="{D5CDD505-2E9C-101B-9397-08002B2CF9AE}" pid="20" name="QMSProcessOwnerGroup">
    <vt:lpwstr>2;#</vt:lpwstr>
  </property>
  <property fmtid="{D5CDD505-2E9C-101B-9397-08002B2CF9AE}" pid="21" name="lcf76f155ced4ddcb4097134ff3c332f">
    <vt:lpwstr/>
  </property>
  <property fmtid="{D5CDD505-2E9C-101B-9397-08002B2CF9AE}" pid="22" name="MediaServiceImageTags">
    <vt:lpwstr/>
  </property>
</Properties>
</file>