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soilassociation.sharepoint.com/sites/OrganicQMS/qmsdocs/"/>
    </mc:Choice>
  </mc:AlternateContent>
  <xr:revisionPtr revIDLastSave="0" documentId="13_ncr:1_{EE547163-5F7A-413E-99E0-56867AF9C815}" xr6:coauthVersionLast="47" xr6:coauthVersionMax="47" xr10:uidLastSave="{00000000-0000-0000-0000-000000000000}"/>
  <bookViews>
    <workbookView xWindow="28680" yWindow="-120" windowWidth="29040" windowHeight="15840" activeTab="3" xr2:uid="{00000000-000D-0000-FFFF-FFFF00000000}"/>
  </bookViews>
  <sheets>
    <sheet name="General" sheetId="4" r:id="rId1"/>
    <sheet name="Dry to fresh weight calculation" sheetId="3" r:id="rId2"/>
    <sheet name="Aqueous with Solvents" sheetId="1" r:id="rId3"/>
    <sheet name="Version 5 issued February 2023"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 l="1"/>
  <c r="G34" i="1" s="1"/>
  <c r="E34" i="1"/>
  <c r="D34" i="1"/>
  <c r="N27" i="1"/>
  <c r="G27" i="1"/>
  <c r="N26" i="1"/>
  <c r="L26" i="1"/>
  <c r="J26" i="1"/>
  <c r="N25" i="1"/>
  <c r="L25" i="1"/>
  <c r="J25" i="1"/>
  <c r="N24" i="1"/>
  <c r="L24" i="1"/>
  <c r="J24" i="1"/>
  <c r="N23" i="1"/>
  <c r="L23" i="1"/>
  <c r="J23" i="1"/>
  <c r="N22" i="1"/>
  <c r="L22" i="1"/>
  <c r="J22" i="1"/>
  <c r="G21" i="1"/>
  <c r="N20" i="1"/>
  <c r="L20" i="1"/>
  <c r="J20" i="1"/>
  <c r="N19" i="1"/>
  <c r="L19" i="1"/>
  <c r="J19" i="1"/>
  <c r="N18" i="1"/>
  <c r="L18" i="1"/>
  <c r="L27" i="1" s="1"/>
  <c r="J18" i="1"/>
  <c r="J27" i="1" s="1"/>
  <c r="B34" i="1" s="1"/>
  <c r="N17" i="1"/>
  <c r="L17" i="1"/>
  <c r="J17" i="1"/>
  <c r="H9" i="1"/>
  <c r="F14" i="1" s="1"/>
  <c r="C34" i="1" s="1"/>
  <c r="G9" i="1"/>
  <c r="F13" i="1" s="1"/>
  <c r="A34" i="1" l="1"/>
  <c r="F11" i="1"/>
  <c r="E11" i="3" l="1"/>
  <c r="E12" i="3"/>
  <c r="E13" i="3"/>
  <c r="E14"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tc={202F3918-E21F-4AD6-B0BC-A3A23A6931F4}</author>
    <author>tc={9E06287F-042E-4D4B-8299-0C45A921EDCB}</author>
  </authors>
  <commentList>
    <comment ref="B34" authorId="0" shapeId="0" xr:uid="{202F3918-E21F-4AD6-B0BC-A3A23A6931F4}">
      <text>
        <t>[Threaded comment]
Your version of Excel allows you to read this threaded comment; however, any edits to it will get removed if the file is opened in a newer version of Excel. Learn more: https://go.microsoft.com/fwlink/?linkid=870924
Comment:
    Fixed formulae for end values to be in line with COSMOS requirement for percentages to be declared by rounding down, never up. Added ROUNDDOWN( to the values in cells C34:G34. Added ROUNDUP( in B34 for non-natural percentages to account for missing value in rounding. Non-natural ought to be rounded up and natural rounded down.</t>
      </text>
    </comment>
    <comment ref="C34" authorId="1" shapeId="0" xr:uid="{9E06287F-042E-4D4B-8299-0C45A921EDCB}">
      <text>
        <t xml:space="preserve">[Threaded comment]
Your version of Excel allows you to read this threaded comment; however, any edits to it will get removed if the file is opened in a newer version of Excel. Learn more: https://go.microsoft.com/fwlink/?linkid=870924
Comment:
    Reduced decimal places to be in line with COSMOS requirement of declaring percentages to no more than 2 d.p. </t>
      </text>
    </comment>
  </commentList>
</comments>
</file>

<file path=xl/sharedStrings.xml><?xml version="1.0" encoding="utf-8"?>
<sst xmlns="http://schemas.openxmlformats.org/spreadsheetml/2006/main" count="64" uniqueCount="54">
  <si>
    <t>Company Name</t>
  </si>
  <si>
    <t xml:space="preserve">Please tick if you do not wish the product to be published on the COSMOS database 
</t>
  </si>
  <si>
    <t xml:space="preserve">Licence Number </t>
  </si>
  <si>
    <t>Applicable Standard</t>
  </si>
  <si>
    <t>Product Name</t>
  </si>
  <si>
    <t>Brand Name</t>
  </si>
  <si>
    <t>If you are a sub contractor and make this product for someone else please enter their name and address below:</t>
  </si>
  <si>
    <t>If you are the brandholder, and use another company to make this product for you, please enter their name and address below:</t>
  </si>
  <si>
    <t>Please give a brief description of the production process below:</t>
  </si>
  <si>
    <t>Declaration
To the best of my/our knowledge, all the information supplied in this product specification and supporting documentation is accurate. We have made no further additions to any of the ingredients or processing aids of additives and they are as originally supplied</t>
  </si>
  <si>
    <t>Signature</t>
  </si>
  <si>
    <t>Name</t>
  </si>
  <si>
    <t>Date</t>
  </si>
  <si>
    <t>If you are completing this form electronically, tick here to confirm you are in agreement with the declaration above</t>
  </si>
  <si>
    <t>Calculating fresh weights from dry weights</t>
  </si>
  <si>
    <t xml:space="preserve">To derive the fresh weights from the dry weights, the following ratios (mutliplication factors) must be applied for the various categories of plant substance. For example, 1 Kg of dry wood when rehydrated becomes 2.5KG.  </t>
  </si>
  <si>
    <t>Complete sections in this colour</t>
  </si>
  <si>
    <t>Category</t>
  </si>
  <si>
    <r>
      <rPr>
        <sz val="11"/>
        <color theme="1"/>
        <rFont val="Calibri"/>
        <family val="2"/>
        <scheme val="minor"/>
      </rPr>
      <t xml:space="preserve">Ratio </t>
    </r>
  </si>
  <si>
    <t>Wood, bark, nuts and roots</t>
  </si>
  <si>
    <t>Leaves, flowers and aerial parts</t>
  </si>
  <si>
    <t xml:space="preserve">Fruits </t>
  </si>
  <si>
    <t xml:space="preserve">If you measured the exact ratio, please specifiy. Evidence of this is needed. </t>
  </si>
  <si>
    <t>Dry plant weight</t>
  </si>
  <si>
    <t>Fresh Plant weight  = dry weight  x ratio</t>
  </si>
  <si>
    <t>Aqueous Extracts with solvents only</t>
  </si>
  <si>
    <t>Fresh Plant Ingredients</t>
  </si>
  <si>
    <t>Code</t>
  </si>
  <si>
    <t>INCI</t>
  </si>
  <si>
    <t>Trade Name</t>
  </si>
  <si>
    <t>Supplier</t>
  </si>
  <si>
    <t>ORG Quantity Kg</t>
  </si>
  <si>
    <t>Non Org Quanity Kg</t>
  </si>
  <si>
    <t>Total</t>
  </si>
  <si>
    <t>Proportion</t>
  </si>
  <si>
    <t>Final Extract Weight Kg</t>
  </si>
  <si>
    <t>org ratio</t>
  </si>
  <si>
    <t>ratio</t>
  </si>
  <si>
    <t>Quantity</t>
  </si>
  <si>
    <t>% NNI as bought</t>
  </si>
  <si>
    <t>Quantity of NNI</t>
  </si>
  <si>
    <t>% CPAI as bought</t>
  </si>
  <si>
    <t>Quantity of CPAI</t>
  </si>
  <si>
    <t>% Org CPAI as bought</t>
  </si>
  <si>
    <t>Quantity Org CPAI</t>
  </si>
  <si>
    <t>Solvents</t>
  </si>
  <si>
    <t>Additives</t>
  </si>
  <si>
    <t>Results</t>
  </si>
  <si>
    <t>% Org PPAI</t>
  </si>
  <si>
    <t>% NNI</t>
  </si>
  <si>
    <t>% PPAI</t>
  </si>
  <si>
    <t>% CPAI Final Extract</t>
  </si>
  <si>
    <t>% Org CPAI Final Extract</t>
  </si>
  <si>
    <t>% Org content for label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</si>
</sst>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sz val="8"/>
      <color theme="1"/>
      <name val="Verdana"/>
      <family val="2"/>
    </font>
    <font>
      <b/>
      <sz val="8"/>
      <color theme="1"/>
      <name val="Verdana"/>
      <family val="2"/>
    </font>
    <font>
      <sz val="10"/>
      <name val="Arial"/>
      <family val="2"/>
    </font>
    <font>
      <b/>
      <sz val="10.5"/>
      <name val="Cambria"/>
      <family val="1"/>
      <scheme val="major"/>
    </font>
    <font>
      <sz val="10.5"/>
      <name val="Cambria"/>
      <family val="1"/>
      <scheme val="major"/>
    </font>
    <font>
      <sz val="11"/>
      <color rgb="FF00B050"/>
      <name val="Calibri"/>
      <family val="2"/>
      <scheme val="minor"/>
    </font>
    <font>
      <sz val="11"/>
      <name val="Calibri"/>
      <family val="2"/>
      <scheme val="minor"/>
    </font>
    <font>
      <b/>
      <sz val="11"/>
      <color theme="1"/>
      <name val="Calibri"/>
      <family val="2"/>
      <scheme val="minor"/>
    </font>
    <font>
      <sz val="8"/>
      <name val="Verdana"/>
      <family val="2"/>
    </font>
    <font>
      <b/>
      <sz val="10"/>
      <color theme="1"/>
      <name val="Verdana"/>
      <family val="2"/>
    </font>
    <font>
      <b/>
      <sz val="9"/>
      <color theme="1"/>
      <name val="Verdana"/>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bottom/>
      <diagonal/>
    </border>
    <border>
      <left/>
      <right style="thick">
        <color indexed="64"/>
      </right>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right style="medium">
        <color indexed="64"/>
      </right>
      <top style="thick">
        <color indexed="64"/>
      </top>
      <bottom style="thick">
        <color indexed="64"/>
      </bottom>
      <diagonal/>
    </border>
    <border>
      <left style="thin">
        <color indexed="64"/>
      </left>
      <right style="thick">
        <color indexed="64"/>
      </right>
      <top style="thin">
        <color indexed="64"/>
      </top>
      <bottom/>
      <diagonal/>
    </border>
    <border>
      <left/>
      <right/>
      <top style="thick">
        <color indexed="64"/>
      </top>
      <bottom style="thick">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ck">
        <color indexed="64"/>
      </top>
      <bottom style="thin">
        <color theme="2" tint="-9.9978637043366805E-2"/>
      </bottom>
      <diagonal/>
    </border>
    <border>
      <left/>
      <right style="thin">
        <color theme="2" tint="-9.9978637043366805E-2"/>
      </right>
      <top style="thick">
        <color indexed="64"/>
      </top>
      <bottom/>
      <diagonal/>
    </border>
    <border>
      <left/>
      <right/>
      <top style="thin">
        <color theme="2" tint="-9.9978637043366805E-2"/>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ck">
        <color indexed="64"/>
      </top>
      <bottom/>
      <diagonal/>
    </border>
    <border>
      <left style="thin">
        <color theme="2" tint="-9.9978637043366805E-2"/>
      </left>
      <right style="thin">
        <color theme="2" tint="-9.9978637043366805E-2"/>
      </right>
      <top/>
      <bottom/>
      <diagonal/>
    </border>
    <border>
      <left/>
      <right style="thin">
        <color theme="2" tint="-9.9978637043366805E-2"/>
      </right>
      <top/>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style="thin">
        <color indexed="64"/>
      </right>
      <top/>
      <bottom/>
      <diagonal/>
    </border>
  </borders>
  <cellStyleXfs count="2">
    <xf numFmtId="0" fontId="0" fillId="0" borderId="0"/>
    <xf numFmtId="0" fontId="3" fillId="0" borderId="0"/>
  </cellStyleXfs>
  <cellXfs count="173">
    <xf numFmtId="0" fontId="0" fillId="0" borderId="0" xfId="0"/>
    <xf numFmtId="0" fontId="0" fillId="0" borderId="0" xfId="0" applyAlignment="1">
      <alignment wrapText="1"/>
    </xf>
    <xf numFmtId="0" fontId="0" fillId="0" borderId="8" xfId="0" applyBorder="1" applyAlignment="1">
      <alignment wrapText="1"/>
    </xf>
    <xf numFmtId="0" fontId="1" fillId="2" borderId="0" xfId="0" applyFont="1" applyFill="1" applyAlignment="1">
      <alignment wrapText="1"/>
    </xf>
    <xf numFmtId="0" fontId="0" fillId="0" borderId="8" xfId="0" applyBorder="1" applyAlignment="1">
      <alignment horizontal="center" wrapText="1"/>
    </xf>
    <xf numFmtId="0" fontId="0" fillId="0" borderId="10" xfId="0" applyBorder="1" applyAlignment="1">
      <alignment horizontal="center" wrapText="1"/>
    </xf>
    <xf numFmtId="0" fontId="3" fillId="0" borderId="0" xfId="1"/>
    <xf numFmtId="0" fontId="4" fillId="3" borderId="2" xfId="1" applyFont="1" applyFill="1" applyBorder="1"/>
    <xf numFmtId="0" fontId="4" fillId="3" borderId="24" xfId="1" applyFont="1" applyFill="1" applyBorder="1"/>
    <xf numFmtId="0" fontId="3" fillId="3" borderId="0" xfId="1" applyFill="1"/>
    <xf numFmtId="0" fontId="6" fillId="0" borderId="0" xfId="0" applyFont="1"/>
    <xf numFmtId="0" fontId="0" fillId="0" borderId="16" xfId="0" applyBorder="1" applyAlignment="1">
      <alignment horizontal="center" wrapText="1"/>
    </xf>
    <xf numFmtId="0" fontId="0" fillId="0" borderId="25" xfId="0" applyBorder="1" applyAlignment="1">
      <alignment horizontal="center" wrapText="1"/>
    </xf>
    <xf numFmtId="0" fontId="7" fillId="0" borderId="8" xfId="0" applyFont="1" applyBorder="1" applyAlignment="1">
      <alignment wrapText="1"/>
    </xf>
    <xf numFmtId="0" fontId="7" fillId="0" borderId="0" xfId="0" applyFont="1" applyAlignment="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1" fillId="0" borderId="10" xfId="0" applyFont="1" applyBorder="1" applyAlignment="1" applyProtection="1">
      <alignment wrapText="1"/>
      <protection locked="0"/>
    </xf>
    <xf numFmtId="0" fontId="1" fillId="2" borderId="71" xfId="0" applyFont="1" applyFill="1" applyBorder="1" applyAlignment="1" applyProtection="1">
      <alignment wrapText="1"/>
      <protection locked="0"/>
    </xf>
    <xf numFmtId="0" fontId="1" fillId="2" borderId="11" xfId="0" applyFont="1" applyFill="1" applyBorder="1" applyAlignment="1" applyProtection="1">
      <alignment wrapText="1"/>
      <protection locked="0"/>
    </xf>
    <xf numFmtId="0" fontId="1" fillId="2" borderId="5" xfId="0" applyFont="1" applyFill="1" applyBorder="1" applyAlignment="1" applyProtection="1">
      <alignment wrapText="1"/>
      <protection locked="0"/>
    </xf>
    <xf numFmtId="0" fontId="1" fillId="2" borderId="53" xfId="0" applyFont="1" applyFill="1" applyBorder="1" applyAlignment="1" applyProtection="1">
      <alignment wrapText="1"/>
      <protection locked="0"/>
    </xf>
    <xf numFmtId="0" fontId="1" fillId="2" borderId="3" xfId="0" applyFont="1" applyFill="1" applyBorder="1" applyAlignment="1" applyProtection="1">
      <alignment wrapText="1"/>
      <protection locked="0"/>
    </xf>
    <xf numFmtId="0" fontId="1" fillId="2" borderId="1" xfId="0" applyFont="1" applyFill="1" applyBorder="1" applyAlignment="1" applyProtection="1">
      <alignment wrapText="1"/>
      <protection locked="0"/>
    </xf>
    <xf numFmtId="0" fontId="1" fillId="2" borderId="72" xfId="0" applyFont="1" applyFill="1" applyBorder="1" applyAlignment="1" applyProtection="1">
      <alignment wrapText="1"/>
      <protection locked="0"/>
    </xf>
    <xf numFmtId="0" fontId="1" fillId="2" borderId="12" xfId="0" applyFont="1" applyFill="1" applyBorder="1" applyAlignment="1" applyProtection="1">
      <alignment wrapText="1"/>
      <protection locked="0"/>
    </xf>
    <xf numFmtId="0" fontId="1" fillId="2" borderId="4" xfId="0" applyFont="1" applyFill="1" applyBorder="1" applyAlignment="1" applyProtection="1">
      <alignment wrapText="1"/>
      <protection locked="0"/>
    </xf>
    <xf numFmtId="0" fontId="1" fillId="0" borderId="9" xfId="0" applyFont="1" applyBorder="1" applyAlignment="1" applyProtection="1">
      <alignment wrapText="1"/>
      <protection locked="0"/>
    </xf>
    <xf numFmtId="0" fontId="1" fillId="0" borderId="13" xfId="0" applyFont="1" applyBorder="1" applyAlignment="1" applyProtection="1">
      <alignment wrapText="1"/>
      <protection locked="0"/>
    </xf>
    <xf numFmtId="0" fontId="0" fillId="0" borderId="65" xfId="0" applyBorder="1" applyAlignment="1" applyProtection="1">
      <alignment wrapText="1"/>
      <protection locked="0"/>
    </xf>
    <xf numFmtId="0" fontId="1" fillId="0" borderId="14" xfId="0" applyFont="1" applyBorder="1" applyAlignment="1" applyProtection="1">
      <alignment wrapText="1"/>
      <protection locked="0"/>
    </xf>
    <xf numFmtId="0" fontId="1" fillId="0" borderId="21" xfId="0" applyFont="1" applyBorder="1" applyAlignment="1" applyProtection="1">
      <alignment wrapText="1"/>
      <protection locked="0"/>
    </xf>
    <xf numFmtId="0" fontId="1" fillId="3" borderId="62" xfId="0" applyFont="1" applyFill="1" applyBorder="1" applyAlignment="1" applyProtection="1">
      <alignment wrapText="1"/>
      <protection locked="0"/>
    </xf>
    <xf numFmtId="0" fontId="1" fillId="0" borderId="63" xfId="0" applyFont="1" applyBorder="1" applyAlignment="1" applyProtection="1">
      <alignment wrapText="1"/>
      <protection locked="0"/>
    </xf>
    <xf numFmtId="0" fontId="1" fillId="3" borderId="68" xfId="0" applyFont="1" applyFill="1" applyBorder="1" applyAlignment="1" applyProtection="1">
      <alignment wrapText="1"/>
      <protection locked="0"/>
    </xf>
    <xf numFmtId="0" fontId="1" fillId="3" borderId="69" xfId="0" applyFont="1" applyFill="1" applyBorder="1" applyAlignment="1" applyProtection="1">
      <alignment wrapText="1"/>
      <protection locked="0"/>
    </xf>
    <xf numFmtId="0" fontId="1" fillId="0" borderId="59" xfId="0" applyFont="1" applyBorder="1" applyAlignment="1" applyProtection="1">
      <alignment wrapText="1"/>
      <protection locked="0"/>
    </xf>
    <xf numFmtId="0" fontId="2" fillId="3" borderId="61" xfId="0" applyFont="1" applyFill="1" applyBorder="1" applyAlignment="1" applyProtection="1">
      <alignment wrapText="1"/>
      <protection locked="0"/>
    </xf>
    <xf numFmtId="0" fontId="1" fillId="3" borderId="61" xfId="0" applyFont="1" applyFill="1" applyBorder="1" applyAlignment="1" applyProtection="1">
      <alignment wrapText="1"/>
      <protection locked="0"/>
    </xf>
    <xf numFmtId="0" fontId="1" fillId="3" borderId="66" xfId="0" applyFont="1" applyFill="1" applyBorder="1" applyAlignment="1" applyProtection="1">
      <alignment wrapText="1"/>
      <protection locked="0"/>
    </xf>
    <xf numFmtId="0" fontId="1" fillId="0" borderId="64" xfId="0" applyFont="1" applyBorder="1" applyAlignment="1" applyProtection="1">
      <alignment wrapText="1"/>
      <protection locked="0"/>
    </xf>
    <xf numFmtId="0" fontId="1" fillId="0" borderId="70" xfId="0" applyFont="1" applyBorder="1" applyAlignment="1" applyProtection="1">
      <alignment wrapText="1"/>
      <protection locked="0"/>
    </xf>
    <xf numFmtId="0" fontId="1" fillId="3" borderId="59" xfId="0" applyFont="1" applyFill="1" applyBorder="1" applyAlignment="1" applyProtection="1">
      <alignment wrapText="1"/>
      <protection locked="0"/>
    </xf>
    <xf numFmtId="0" fontId="1" fillId="0" borderId="61" xfId="0" applyFont="1" applyBorder="1" applyAlignment="1" applyProtection="1">
      <alignment wrapText="1"/>
      <protection locked="0"/>
    </xf>
    <xf numFmtId="0" fontId="1" fillId="0" borderId="65" xfId="0" applyFont="1" applyBorder="1" applyAlignment="1" applyProtection="1">
      <alignment wrapText="1"/>
      <protection locked="0"/>
    </xf>
    <xf numFmtId="0" fontId="1" fillId="0" borderId="60" xfId="0" applyFont="1" applyBorder="1" applyAlignment="1" applyProtection="1">
      <alignment wrapText="1"/>
      <protection locked="0"/>
    </xf>
    <xf numFmtId="0" fontId="1" fillId="0" borderId="69" xfId="0" applyFont="1" applyBorder="1" applyAlignment="1" applyProtection="1">
      <alignment wrapText="1"/>
      <protection locked="0"/>
    </xf>
    <xf numFmtId="0" fontId="1" fillId="0" borderId="67" xfId="0" applyFont="1" applyBorder="1" applyAlignment="1" applyProtection="1">
      <alignment wrapText="1"/>
      <protection locked="0"/>
    </xf>
    <xf numFmtId="0" fontId="10" fillId="0" borderId="0" xfId="0" applyFont="1" applyAlignment="1" applyProtection="1">
      <alignment wrapText="1"/>
      <protection locked="0"/>
    </xf>
    <xf numFmtId="0" fontId="2" fillId="0" borderId="8" xfId="0" applyFont="1" applyBorder="1" applyAlignment="1" applyProtection="1">
      <alignment wrapText="1"/>
      <protection locked="0"/>
    </xf>
    <xf numFmtId="0" fontId="0" fillId="0" borderId="0" xfId="0" applyProtection="1">
      <protection locked="0"/>
    </xf>
    <xf numFmtId="0" fontId="1" fillId="0" borderId="10" xfId="0" applyFont="1" applyBorder="1" applyAlignment="1">
      <alignment wrapText="1"/>
    </xf>
    <xf numFmtId="0" fontId="1" fillId="0" borderId="8" xfId="0" applyFont="1" applyBorder="1" applyAlignment="1">
      <alignment wrapText="1"/>
    </xf>
    <xf numFmtId="0" fontId="1" fillId="2" borderId="57" xfId="0" applyFont="1" applyFill="1" applyBorder="1" applyAlignment="1" applyProtection="1">
      <alignment wrapText="1"/>
      <protection locked="0"/>
    </xf>
    <xf numFmtId="0" fontId="1" fillId="2" borderId="50" xfId="0" applyFont="1" applyFill="1" applyBorder="1" applyAlignment="1" applyProtection="1">
      <alignment wrapText="1"/>
      <protection locked="0"/>
    </xf>
    <xf numFmtId="0" fontId="1" fillId="2" borderId="55" xfId="0" applyFont="1" applyFill="1" applyBorder="1" applyAlignment="1" applyProtection="1">
      <alignment wrapText="1"/>
      <protection locked="0"/>
    </xf>
    <xf numFmtId="2" fontId="2" fillId="0" borderId="8" xfId="0" applyNumberFormat="1" applyFont="1" applyBorder="1" applyAlignment="1">
      <alignment wrapText="1"/>
    </xf>
    <xf numFmtId="2" fontId="1" fillId="0" borderId="0" xfId="0" applyNumberFormat="1" applyFont="1" applyAlignment="1" applyProtection="1">
      <alignment wrapText="1"/>
      <protection locked="0"/>
    </xf>
    <xf numFmtId="164" fontId="0" fillId="0" borderId="8" xfId="0" applyNumberFormat="1" applyBorder="1" applyAlignment="1">
      <alignment wrapText="1"/>
    </xf>
    <xf numFmtId="0" fontId="0" fillId="2" borderId="8" xfId="0" applyFill="1" applyBorder="1" applyAlignment="1" applyProtection="1">
      <alignment wrapText="1"/>
      <protection locked="0"/>
    </xf>
    <xf numFmtId="0" fontId="0" fillId="0" borderId="22" xfId="0" applyBorder="1" applyAlignment="1" applyProtection="1">
      <alignment horizontal="center" wrapText="1"/>
      <protection locked="0"/>
    </xf>
    <xf numFmtId="164" fontId="1" fillId="0" borderId="8" xfId="0" applyNumberFormat="1" applyFont="1" applyBorder="1" applyAlignment="1">
      <alignment wrapText="1"/>
    </xf>
    <xf numFmtId="164" fontId="1" fillId="0" borderId="10" xfId="0" applyNumberFormat="1" applyFont="1" applyBorder="1" applyAlignment="1">
      <alignment wrapText="1"/>
    </xf>
    <xf numFmtId="164" fontId="1" fillId="2" borderId="18" xfId="0" applyNumberFormat="1" applyFont="1" applyFill="1" applyBorder="1" applyAlignment="1" applyProtection="1">
      <alignment wrapText="1"/>
      <protection locked="0"/>
    </xf>
    <xf numFmtId="164" fontId="1" fillId="2" borderId="7" xfId="0" applyNumberFormat="1" applyFont="1" applyFill="1" applyBorder="1" applyAlignment="1" applyProtection="1">
      <alignment wrapText="1"/>
      <protection locked="0"/>
    </xf>
    <xf numFmtId="164" fontId="1" fillId="2" borderId="15" xfId="0" applyNumberFormat="1" applyFont="1" applyFill="1" applyBorder="1" applyAlignment="1" applyProtection="1">
      <alignment wrapText="1"/>
      <protection locked="0"/>
    </xf>
    <xf numFmtId="164" fontId="1" fillId="2" borderId="6" xfId="0" applyNumberFormat="1" applyFont="1" applyFill="1" applyBorder="1" applyAlignment="1" applyProtection="1">
      <alignment wrapText="1"/>
      <protection locked="0"/>
    </xf>
    <xf numFmtId="164" fontId="1" fillId="2" borderId="19" xfId="0" applyNumberFormat="1" applyFont="1" applyFill="1" applyBorder="1" applyAlignment="1" applyProtection="1">
      <alignment wrapText="1"/>
      <protection locked="0"/>
    </xf>
    <xf numFmtId="164" fontId="1" fillId="2" borderId="8" xfId="0" applyNumberFormat="1" applyFont="1" applyFill="1" applyBorder="1" applyAlignment="1" applyProtection="1">
      <alignment wrapText="1"/>
      <protection locked="0"/>
    </xf>
    <xf numFmtId="0" fontId="1" fillId="2" borderId="8" xfId="0" applyFont="1" applyFill="1" applyBorder="1" applyAlignment="1">
      <alignment horizontal="center" vertical="top" textRotation="180" wrapText="1"/>
    </xf>
    <xf numFmtId="0" fontId="1" fillId="0" borderId="10" xfId="0" applyFont="1" applyBorder="1" applyAlignment="1">
      <alignment horizontal="center" vertical="top" textRotation="180" wrapText="1"/>
    </xf>
    <xf numFmtId="0" fontId="1" fillId="2" borderId="10" xfId="0" applyFont="1" applyFill="1" applyBorder="1" applyAlignment="1">
      <alignment horizontal="center" vertical="top" textRotation="180" wrapText="1"/>
    </xf>
    <xf numFmtId="0" fontId="1" fillId="2" borderId="8" xfId="0" applyFont="1" applyFill="1" applyBorder="1" applyAlignment="1">
      <alignment wrapText="1"/>
    </xf>
    <xf numFmtId="164" fontId="1" fillId="2" borderId="20" xfId="0" applyNumberFormat="1" applyFont="1" applyFill="1" applyBorder="1" applyAlignment="1" applyProtection="1">
      <alignment wrapText="1"/>
      <protection locked="0"/>
    </xf>
    <xf numFmtId="164" fontId="1" fillId="0" borderId="5" xfId="0" applyNumberFormat="1" applyFont="1" applyBorder="1" applyAlignment="1">
      <alignment wrapText="1"/>
    </xf>
    <xf numFmtId="164" fontId="1" fillId="0" borderId="1" xfId="0" applyNumberFormat="1" applyFont="1" applyBorder="1" applyAlignment="1">
      <alignment wrapText="1"/>
    </xf>
    <xf numFmtId="164" fontId="1" fillId="0" borderId="4" xfId="0" applyNumberFormat="1" applyFont="1" applyBorder="1" applyAlignment="1">
      <alignment wrapText="1"/>
    </xf>
    <xf numFmtId="164" fontId="1" fillId="2" borderId="11" xfId="0" applyNumberFormat="1" applyFont="1" applyFill="1" applyBorder="1" applyAlignment="1" applyProtection="1">
      <alignment wrapText="1"/>
      <protection locked="0"/>
    </xf>
    <xf numFmtId="164" fontId="1" fillId="2" borderId="5" xfId="0" applyNumberFormat="1" applyFont="1" applyFill="1" applyBorder="1" applyAlignment="1" applyProtection="1">
      <alignment wrapText="1"/>
      <protection locked="0"/>
    </xf>
    <xf numFmtId="164" fontId="1" fillId="0" borderId="55" xfId="0" applyNumberFormat="1" applyFont="1" applyBorder="1" applyAlignment="1">
      <alignment wrapText="1"/>
    </xf>
    <xf numFmtId="164" fontId="1" fillId="2" borderId="3" xfId="0" applyNumberFormat="1" applyFont="1" applyFill="1" applyBorder="1" applyAlignment="1" applyProtection="1">
      <alignment wrapText="1"/>
      <protection locked="0"/>
    </xf>
    <xf numFmtId="164" fontId="1" fillId="2" borderId="1" xfId="0" applyNumberFormat="1" applyFont="1" applyFill="1" applyBorder="1" applyAlignment="1" applyProtection="1">
      <alignment wrapText="1"/>
      <protection locked="0"/>
    </xf>
    <xf numFmtId="164" fontId="1" fillId="2" borderId="12" xfId="0" applyNumberFormat="1" applyFont="1" applyFill="1" applyBorder="1" applyAlignment="1" applyProtection="1">
      <alignment wrapText="1"/>
      <protection locked="0"/>
    </xf>
    <xf numFmtId="164" fontId="1" fillId="2" borderId="4" xfId="0" applyNumberFormat="1" applyFont="1" applyFill="1" applyBorder="1" applyAlignment="1" applyProtection="1">
      <alignment wrapText="1"/>
      <protection locked="0"/>
    </xf>
    <xf numFmtId="164" fontId="1" fillId="0" borderId="74" xfId="0" applyNumberFormat="1" applyFont="1" applyBorder="1" applyAlignment="1">
      <alignment wrapText="1"/>
    </xf>
    <xf numFmtId="164" fontId="1" fillId="0" borderId="73" xfId="0" applyNumberFormat="1" applyFont="1" applyBorder="1" applyAlignment="1">
      <alignment wrapText="1"/>
    </xf>
    <xf numFmtId="164" fontId="1" fillId="2" borderId="10" xfId="0" applyNumberFormat="1" applyFont="1" applyFill="1" applyBorder="1" applyAlignment="1" applyProtection="1">
      <alignment wrapText="1"/>
      <protection locked="0"/>
    </xf>
    <xf numFmtId="164" fontId="1" fillId="2" borderId="56" xfId="0" applyNumberFormat="1" applyFont="1" applyFill="1" applyBorder="1" applyAlignment="1" applyProtection="1">
      <alignment wrapText="1"/>
      <protection locked="0"/>
    </xf>
    <xf numFmtId="0" fontId="2" fillId="0" borderId="8" xfId="0" applyFont="1" applyBorder="1" applyAlignment="1">
      <alignment wrapText="1"/>
    </xf>
    <xf numFmtId="0" fontId="8" fillId="0" borderId="8" xfId="0" applyFont="1" applyBorder="1" applyAlignment="1">
      <alignment wrapText="1"/>
    </xf>
    <xf numFmtId="0" fontId="9" fillId="2" borderId="0" xfId="0" applyFont="1" applyFill="1" applyAlignment="1">
      <alignment wrapText="1"/>
    </xf>
    <xf numFmtId="0" fontId="1" fillId="0" borderId="0" xfId="0" applyFont="1" applyAlignment="1">
      <alignment wrapText="1"/>
    </xf>
    <xf numFmtId="2" fontId="2" fillId="0" borderId="16" xfId="0" applyNumberFormat="1" applyFont="1" applyBorder="1" applyAlignment="1">
      <alignment wrapText="1"/>
    </xf>
    <xf numFmtId="2" fontId="2" fillId="0" borderId="22" xfId="0" applyNumberFormat="1" applyFont="1" applyBorder="1" applyAlignment="1">
      <alignment wrapText="1"/>
    </xf>
    <xf numFmtId="0" fontId="4" fillId="3" borderId="41" xfId="1" applyFont="1" applyFill="1" applyBorder="1" applyAlignment="1">
      <alignment shrinkToFit="1"/>
    </xf>
    <xf numFmtId="0" fontId="3" fillId="0" borderId="1" xfId="1" applyBorder="1" applyAlignment="1">
      <alignment shrinkToFit="1"/>
    </xf>
    <xf numFmtId="0" fontId="3" fillId="0" borderId="47" xfId="1" applyBorder="1" applyAlignment="1">
      <alignment shrinkToFit="1"/>
    </xf>
    <xf numFmtId="0" fontId="3" fillId="0" borderId="48" xfId="1" applyBorder="1" applyAlignment="1">
      <alignment shrinkToFit="1"/>
    </xf>
    <xf numFmtId="0" fontId="5" fillId="0" borderId="37" xfId="1" applyFont="1" applyBorder="1" applyAlignment="1" applyProtection="1">
      <protection locked="0"/>
    </xf>
    <xf numFmtId="0" fontId="3" fillId="0" borderId="49" xfId="1" applyBorder="1" applyAlignment="1" applyProtection="1">
      <protection locked="0"/>
    </xf>
    <xf numFmtId="0" fontId="4" fillId="3" borderId="45" xfId="1" applyFont="1" applyFill="1" applyBorder="1" applyAlignment="1"/>
    <xf numFmtId="0" fontId="4" fillId="3" borderId="46" xfId="1" applyFont="1" applyFill="1" applyBorder="1" applyAlignment="1"/>
    <xf numFmtId="0" fontId="5" fillId="0" borderId="24" xfId="1" applyFont="1" applyBorder="1" applyAlignment="1" applyProtection="1">
      <alignment wrapText="1"/>
      <protection locked="0"/>
    </xf>
    <xf numFmtId="0" fontId="5" fillId="0" borderId="36" xfId="1" applyFont="1" applyBorder="1" applyAlignment="1" applyProtection="1">
      <alignment wrapText="1"/>
      <protection locked="0"/>
    </xf>
    <xf numFmtId="0" fontId="5" fillId="0" borderId="12" xfId="1" applyFont="1" applyBorder="1" applyAlignment="1" applyProtection="1">
      <alignment wrapText="1"/>
      <protection locked="0"/>
    </xf>
    <xf numFmtId="0" fontId="5" fillId="0" borderId="23" xfId="1" applyFont="1" applyBorder="1" applyAlignment="1" applyProtection="1">
      <alignment wrapText="1"/>
      <protection locked="0"/>
    </xf>
    <xf numFmtId="0" fontId="5" fillId="0" borderId="39" xfId="1" applyFont="1" applyBorder="1" applyAlignment="1" applyProtection="1">
      <alignment wrapText="1"/>
      <protection locked="0"/>
    </xf>
    <xf numFmtId="0" fontId="5" fillId="0" borderId="11" xfId="1" applyFont="1" applyBorder="1" applyAlignment="1" applyProtection="1">
      <alignment wrapText="1"/>
      <protection locked="0"/>
    </xf>
    <xf numFmtId="0" fontId="4" fillId="3" borderId="4" xfId="1" applyFont="1" applyFill="1" applyBorder="1" applyAlignment="1"/>
    <xf numFmtId="0" fontId="4" fillId="3" borderId="5" xfId="1" applyFont="1" applyFill="1" applyBorder="1" applyAlignment="1"/>
    <xf numFmtId="0" fontId="4" fillId="0" borderId="4" xfId="1" applyFont="1" applyBorder="1" applyAlignment="1"/>
    <xf numFmtId="0" fontId="4" fillId="0" borderId="5" xfId="1" applyFont="1" applyBorder="1" applyAlignment="1"/>
    <xf numFmtId="0" fontId="5" fillId="0" borderId="37" xfId="1" applyFont="1" applyBorder="1" applyAlignment="1" applyProtection="1">
      <alignment wrapText="1"/>
      <protection locked="0"/>
    </xf>
    <xf numFmtId="0" fontId="5" fillId="0" borderId="40" xfId="1" applyFont="1" applyBorder="1" applyAlignment="1" applyProtection="1">
      <alignment wrapText="1"/>
      <protection locked="0"/>
    </xf>
    <xf numFmtId="0" fontId="4" fillId="3" borderId="35" xfId="1" applyFont="1" applyFill="1" applyBorder="1" applyAlignment="1">
      <alignment wrapText="1"/>
    </xf>
    <xf numFmtId="0" fontId="4" fillId="3" borderId="36" xfId="1" applyFont="1" applyFill="1" applyBorder="1" applyAlignment="1"/>
    <xf numFmtId="0" fontId="5" fillId="0" borderId="36" xfId="1" applyFont="1" applyBorder="1" applyAlignment="1"/>
    <xf numFmtId="0" fontId="5" fillId="0" borderId="37" xfId="1" applyFont="1" applyBorder="1" applyAlignment="1"/>
    <xf numFmtId="0" fontId="4" fillId="3" borderId="43" xfId="1" applyFont="1" applyFill="1" applyBorder="1" applyAlignment="1"/>
    <xf numFmtId="0" fontId="4" fillId="3" borderId="0" xfId="1" applyFont="1" applyFill="1" applyAlignment="1"/>
    <xf numFmtId="0" fontId="5" fillId="0" borderId="0" xfId="1" applyFont="1" applyAlignment="1"/>
    <xf numFmtId="0" fontId="5" fillId="0" borderId="44" xfId="1" applyFont="1" applyBorder="1" applyAlignment="1"/>
    <xf numFmtId="0" fontId="5" fillId="0" borderId="43" xfId="1" applyFont="1" applyBorder="1" applyAlignment="1"/>
    <xf numFmtId="0" fontId="3" fillId="0" borderId="38" xfId="1" applyBorder="1" applyAlignment="1"/>
    <xf numFmtId="0" fontId="3" fillId="0" borderId="39" xfId="1" applyBorder="1" applyAlignment="1"/>
    <xf numFmtId="0" fontId="3" fillId="0" borderId="40" xfId="1" applyBorder="1" applyAlignment="1"/>
    <xf numFmtId="0" fontId="5" fillId="3" borderId="26" xfId="1" applyFont="1" applyFill="1" applyBorder="1" applyAlignment="1" applyProtection="1">
      <alignment wrapText="1"/>
      <protection locked="0"/>
    </xf>
    <xf numFmtId="0" fontId="5" fillId="3" borderId="27" xfId="1" applyFont="1" applyFill="1" applyBorder="1" applyAlignment="1" applyProtection="1">
      <alignment wrapText="1"/>
      <protection locked="0"/>
    </xf>
    <xf numFmtId="0" fontId="5" fillId="3" borderId="28" xfId="1" applyFont="1" applyFill="1" applyBorder="1" applyAlignment="1" applyProtection="1">
      <alignment wrapText="1"/>
      <protection locked="0"/>
    </xf>
    <xf numFmtId="0" fontId="5" fillId="3" borderId="29" xfId="1" applyFont="1" applyFill="1" applyBorder="1" applyAlignment="1" applyProtection="1">
      <alignment wrapText="1"/>
      <protection locked="0"/>
    </xf>
    <xf numFmtId="0" fontId="5" fillId="3" borderId="30" xfId="1" applyFont="1" applyFill="1" applyBorder="1" applyAlignment="1" applyProtection="1">
      <alignment wrapText="1"/>
      <protection locked="0"/>
    </xf>
    <xf numFmtId="0" fontId="5" fillId="3" borderId="31" xfId="1" applyFont="1" applyFill="1" applyBorder="1" applyAlignment="1" applyProtection="1">
      <alignment wrapText="1"/>
      <protection locked="0"/>
    </xf>
    <xf numFmtId="0" fontId="5" fillId="3" borderId="32" xfId="1" applyFont="1" applyFill="1" applyBorder="1" applyAlignment="1" applyProtection="1">
      <alignment wrapText="1"/>
      <protection locked="0"/>
    </xf>
    <xf numFmtId="0" fontId="5" fillId="3" borderId="33" xfId="1" applyFont="1" applyFill="1" applyBorder="1" applyAlignment="1" applyProtection="1">
      <alignment wrapText="1"/>
      <protection locked="0"/>
    </xf>
    <xf numFmtId="0" fontId="5" fillId="3" borderId="34" xfId="1" applyFont="1" applyFill="1" applyBorder="1" applyAlignment="1" applyProtection="1">
      <alignment wrapText="1"/>
      <protection locked="0"/>
    </xf>
    <xf numFmtId="0" fontId="4" fillId="3" borderId="26" xfId="1" applyFont="1" applyFill="1" applyBorder="1" applyAlignment="1">
      <alignment horizontal="left" vertical="top"/>
    </xf>
    <xf numFmtId="0" fontId="4" fillId="0" borderId="27" xfId="1" applyFont="1" applyBorder="1" applyAlignment="1">
      <alignment horizontal="left" vertical="top"/>
    </xf>
    <xf numFmtId="0" fontId="4" fillId="0" borderId="28" xfId="1" applyFont="1" applyBorder="1" applyAlignment="1">
      <alignment horizontal="left" vertical="top"/>
    </xf>
    <xf numFmtId="0" fontId="5" fillId="3" borderId="35" xfId="1" applyFont="1" applyFill="1" applyBorder="1" applyAlignment="1" applyProtection="1">
      <alignment horizontal="left" vertical="top" wrapText="1"/>
      <protection locked="0"/>
    </xf>
    <xf numFmtId="0" fontId="5" fillId="0" borderId="36" xfId="1" applyFont="1" applyBorder="1" applyAlignment="1" applyProtection="1">
      <alignment horizontal="left" vertical="top" wrapText="1"/>
      <protection locked="0"/>
    </xf>
    <xf numFmtId="0" fontId="5" fillId="0" borderId="37" xfId="1" applyFont="1" applyBorder="1" applyAlignment="1" applyProtection="1">
      <alignment horizontal="left" vertical="top" wrapText="1"/>
      <protection locked="0"/>
    </xf>
    <xf numFmtId="0" fontId="5" fillId="0" borderId="38" xfId="1" applyFont="1" applyBorder="1" applyAlignment="1" applyProtection="1">
      <alignment horizontal="left" vertical="top" wrapText="1"/>
      <protection locked="0"/>
    </xf>
    <xf numFmtId="0" fontId="5" fillId="0" borderId="39" xfId="1" applyFont="1" applyBorder="1" applyAlignment="1" applyProtection="1">
      <alignment horizontal="left" vertical="top" wrapText="1"/>
      <protection locked="0"/>
    </xf>
    <xf numFmtId="0" fontId="5" fillId="0" borderId="40" xfId="1" applyFont="1" applyBorder="1" applyAlignment="1" applyProtection="1">
      <alignment horizontal="left" vertical="top" wrapText="1"/>
      <protection locked="0"/>
    </xf>
    <xf numFmtId="0" fontId="4" fillId="3" borderId="41" xfId="1" applyFont="1" applyFill="1" applyBorder="1" applyAlignment="1">
      <alignment horizontal="left" vertical="top"/>
    </xf>
    <xf numFmtId="0" fontId="4" fillId="0" borderId="1" xfId="1" applyFont="1" applyBorder="1" applyAlignment="1">
      <alignment horizontal="left" vertical="top"/>
    </xf>
    <xf numFmtId="0" fontId="4" fillId="0" borderId="42" xfId="1" applyFont="1" applyBorder="1" applyAlignment="1">
      <alignment horizontal="left" vertical="top"/>
    </xf>
    <xf numFmtId="0" fontId="4" fillId="3" borderId="41" xfId="1" applyFont="1" applyFill="1" applyBorder="1" applyAlignment="1"/>
    <xf numFmtId="0" fontId="4" fillId="0" borderId="1" xfId="1" applyFont="1" applyBorder="1" applyAlignment="1"/>
    <xf numFmtId="0" fontId="4" fillId="0" borderId="42" xfId="1" applyFont="1" applyBorder="1" applyAlignment="1"/>
    <xf numFmtId="0" fontId="5" fillId="3" borderId="75"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4"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0" fillId="0" borderId="0" xfId="0" applyAlignment="1">
      <alignment horizontal="center" wrapText="1"/>
    </xf>
    <xf numFmtId="0" fontId="2" fillId="2" borderId="0" xfId="0" applyFont="1" applyFill="1" applyAlignment="1">
      <alignment horizontal="center" vertical="center"/>
    </xf>
    <xf numFmtId="0" fontId="2" fillId="0" borderId="52" xfId="0" applyFont="1" applyBorder="1" applyAlignment="1" applyProtection="1">
      <alignment wrapText="1"/>
      <protection locked="0"/>
    </xf>
    <xf numFmtId="0" fontId="2" fillId="0" borderId="17" xfId="0" applyFont="1" applyBorder="1" applyAlignment="1" applyProtection="1">
      <alignment wrapText="1"/>
      <protection locked="0"/>
    </xf>
    <xf numFmtId="0" fontId="2" fillId="0" borderId="54" xfId="0" applyFont="1" applyBorder="1" applyAlignment="1" applyProtection="1">
      <alignment wrapText="1"/>
      <protection locked="0"/>
    </xf>
    <xf numFmtId="0" fontId="1" fillId="0" borderId="51" xfId="0" applyFont="1" applyBorder="1" applyAlignment="1" applyProtection="1">
      <alignment wrapText="1"/>
      <protection locked="0"/>
    </xf>
    <xf numFmtId="0" fontId="1" fillId="0" borderId="58" xfId="0" applyFont="1" applyBorder="1" applyAlignment="1" applyProtection="1">
      <alignment wrapText="1"/>
      <protection locked="0"/>
    </xf>
    <xf numFmtId="0" fontId="1" fillId="0" borderId="10" xfId="0" applyFont="1" applyBorder="1" applyAlignment="1" applyProtection="1">
      <alignment wrapText="1"/>
      <protection locked="0"/>
    </xf>
    <xf numFmtId="0" fontId="11" fillId="0" borderId="71" xfId="0" applyFont="1" applyBorder="1" applyAlignment="1">
      <alignment horizontal="center" vertical="center"/>
    </xf>
    <xf numFmtId="0" fontId="11" fillId="0" borderId="80" xfId="0" applyFont="1" applyBorder="1" applyAlignment="1">
      <alignment horizontal="center" vertical="center"/>
    </xf>
    <xf numFmtId="0" fontId="11" fillId="0" borderId="72" xfId="0" applyFont="1" applyBorder="1" applyAlignment="1">
      <alignment horizontal="center" vertical="center"/>
    </xf>
    <xf numFmtId="0" fontId="11" fillId="0" borderId="71"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72"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142875</xdr:rowOff>
    </xdr:from>
    <xdr:to>
      <xdr:col>0</xdr:col>
      <xdr:colOff>692150</xdr:colOff>
      <xdr:row>0</xdr:row>
      <xdr:rowOff>990600</xdr:rowOff>
    </xdr:to>
    <xdr:pic>
      <xdr:nvPicPr>
        <xdr:cNvPr id="2" name="Picture 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42875"/>
          <a:ext cx="6000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695325</xdr:colOff>
      <xdr:row>0</xdr:row>
      <xdr:rowOff>171450</xdr:rowOff>
    </xdr:from>
    <xdr:to>
      <xdr:col>1</xdr:col>
      <xdr:colOff>63500</xdr:colOff>
      <xdr:row>0</xdr:row>
      <xdr:rowOff>996950</xdr:rowOff>
    </xdr:to>
    <xdr:pic>
      <xdr:nvPicPr>
        <xdr:cNvPr id="3" name="Picture 5" descr="Cosmos natural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 y="171450"/>
          <a:ext cx="6953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28575</xdr:colOff>
      <xdr:row>0</xdr:row>
      <xdr:rowOff>0</xdr:rowOff>
    </xdr:from>
    <xdr:to>
      <xdr:col>9</xdr:col>
      <xdr:colOff>571500</xdr:colOff>
      <xdr:row>1</xdr:row>
      <xdr:rowOff>19050</xdr:rowOff>
    </xdr:to>
    <xdr:pic>
      <xdr:nvPicPr>
        <xdr:cNvPr id="4" name="Picture 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10500" y="0"/>
          <a:ext cx="18573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273050</xdr:colOff>
          <xdr:row>4</xdr:row>
          <xdr:rowOff>25400</xdr:rowOff>
        </xdr:from>
        <xdr:to>
          <xdr:col>9</xdr:col>
          <xdr:colOff>63500</xdr:colOff>
          <xdr:row>5</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Jamie Wiles" id="{C1EEDC9F-BEF0-45D4-A33C-0A7C76C93E4F}" userId="S::JWiles@soilassociation.org::205da63a-f99f-4541-8234-5bb031458bf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4" dT="2023-01-09T13:12:18.17" personId="{C1EEDC9F-BEF0-45D4-A33C-0A7C76C93E4F}" id="{202F3918-E21F-4AD6-B0BC-A3A23A6931F4}">
    <text>Fixed formulae for end values to be in line with COSMOS requirement for percentages to be declared by rounding down, never up. Added ROUNDDOWN( to the values in cells C34:G34. Added ROUNDUP( in B34 for non-natural percentages to account for missing value in rounding. Non-natural ought to be rounded up and natural rounded down.</text>
  </threadedComment>
  <threadedComment ref="C34" dT="2023-01-09T13:12:53.29" personId="{C1EEDC9F-BEF0-45D4-A33C-0A7C76C93E4F}" id="{9E06287F-042E-4D4B-8299-0C45A921EDCB}">
    <text xml:space="preserve">Reduced decimal places to be in line with COSMOS requirement of declaring percentages to no more than 2 d.p.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zoomScaleNormal="100" workbookViewId="0">
      <selection activeCell="O10" sqref="O10"/>
    </sheetView>
  </sheetViews>
  <sheetFormatPr defaultRowHeight="12.5" x14ac:dyDescent="0.25"/>
  <cols>
    <col min="1" max="1" width="19" style="6" customWidth="1"/>
    <col min="2" max="4" width="9.1796875" style="6"/>
    <col min="5" max="5" width="44" style="6" customWidth="1"/>
    <col min="6" max="256" width="9.1796875" style="6"/>
    <col min="257" max="257" width="19" style="6" customWidth="1"/>
    <col min="258" max="260" width="9.1796875" style="6"/>
    <col min="261" max="261" width="44" style="6" customWidth="1"/>
    <col min="262" max="512" width="9.1796875" style="6"/>
    <col min="513" max="513" width="19" style="6" customWidth="1"/>
    <col min="514" max="516" width="9.1796875" style="6"/>
    <col min="517" max="517" width="44" style="6" customWidth="1"/>
    <col min="518" max="768" width="9.1796875" style="6"/>
    <col min="769" max="769" width="19" style="6" customWidth="1"/>
    <col min="770" max="772" width="9.1796875" style="6"/>
    <col min="773" max="773" width="44" style="6" customWidth="1"/>
    <col min="774" max="1024" width="9.1796875" style="6"/>
    <col min="1025" max="1025" width="19" style="6" customWidth="1"/>
    <col min="1026" max="1028" width="9.1796875" style="6"/>
    <col min="1029" max="1029" width="44" style="6" customWidth="1"/>
    <col min="1030" max="1280" width="9.1796875" style="6"/>
    <col min="1281" max="1281" width="19" style="6" customWidth="1"/>
    <col min="1282" max="1284" width="9.1796875" style="6"/>
    <col min="1285" max="1285" width="44" style="6" customWidth="1"/>
    <col min="1286" max="1536" width="9.1796875" style="6"/>
    <col min="1537" max="1537" width="19" style="6" customWidth="1"/>
    <col min="1538" max="1540" width="9.1796875" style="6"/>
    <col min="1541" max="1541" width="44" style="6" customWidth="1"/>
    <col min="1542" max="1792" width="9.1796875" style="6"/>
    <col min="1793" max="1793" width="19" style="6" customWidth="1"/>
    <col min="1794" max="1796" width="9.1796875" style="6"/>
    <col min="1797" max="1797" width="44" style="6" customWidth="1"/>
    <col min="1798" max="2048" width="9.1796875" style="6"/>
    <col min="2049" max="2049" width="19" style="6" customWidth="1"/>
    <col min="2050" max="2052" width="9.1796875" style="6"/>
    <col min="2053" max="2053" width="44" style="6" customWidth="1"/>
    <col min="2054" max="2304" width="9.1796875" style="6"/>
    <col min="2305" max="2305" width="19" style="6" customWidth="1"/>
    <col min="2306" max="2308" width="9.1796875" style="6"/>
    <col min="2309" max="2309" width="44" style="6" customWidth="1"/>
    <col min="2310" max="2560" width="9.1796875" style="6"/>
    <col min="2561" max="2561" width="19" style="6" customWidth="1"/>
    <col min="2562" max="2564" width="9.1796875" style="6"/>
    <col min="2565" max="2565" width="44" style="6" customWidth="1"/>
    <col min="2566" max="2816" width="9.1796875" style="6"/>
    <col min="2817" max="2817" width="19" style="6" customWidth="1"/>
    <col min="2818" max="2820" width="9.1796875" style="6"/>
    <col min="2821" max="2821" width="44" style="6" customWidth="1"/>
    <col min="2822" max="3072" width="9.1796875" style="6"/>
    <col min="3073" max="3073" width="19" style="6" customWidth="1"/>
    <col min="3074" max="3076" width="9.1796875" style="6"/>
    <col min="3077" max="3077" width="44" style="6" customWidth="1"/>
    <col min="3078" max="3328" width="9.1796875" style="6"/>
    <col min="3329" max="3329" width="19" style="6" customWidth="1"/>
    <col min="3330" max="3332" width="9.1796875" style="6"/>
    <col min="3333" max="3333" width="44" style="6" customWidth="1"/>
    <col min="3334" max="3584" width="9.1796875" style="6"/>
    <col min="3585" max="3585" width="19" style="6" customWidth="1"/>
    <col min="3586" max="3588" width="9.1796875" style="6"/>
    <col min="3589" max="3589" width="44" style="6" customWidth="1"/>
    <col min="3590" max="3840" width="9.1796875" style="6"/>
    <col min="3841" max="3841" width="19" style="6" customWidth="1"/>
    <col min="3842" max="3844" width="9.1796875" style="6"/>
    <col min="3845" max="3845" width="44" style="6" customWidth="1"/>
    <col min="3846" max="4096" width="9.1796875" style="6"/>
    <col min="4097" max="4097" width="19" style="6" customWidth="1"/>
    <col min="4098" max="4100" width="9.1796875" style="6"/>
    <col min="4101" max="4101" width="44" style="6" customWidth="1"/>
    <col min="4102" max="4352" width="9.1796875" style="6"/>
    <col min="4353" max="4353" width="19" style="6" customWidth="1"/>
    <col min="4354" max="4356" width="9.1796875" style="6"/>
    <col min="4357" max="4357" width="44" style="6" customWidth="1"/>
    <col min="4358" max="4608" width="9.1796875" style="6"/>
    <col min="4609" max="4609" width="19" style="6" customWidth="1"/>
    <col min="4610" max="4612" width="9.1796875" style="6"/>
    <col min="4613" max="4613" width="44" style="6" customWidth="1"/>
    <col min="4614" max="4864" width="9.1796875" style="6"/>
    <col min="4865" max="4865" width="19" style="6" customWidth="1"/>
    <col min="4866" max="4868" width="9.1796875" style="6"/>
    <col min="4869" max="4869" width="44" style="6" customWidth="1"/>
    <col min="4870" max="5120" width="9.1796875" style="6"/>
    <col min="5121" max="5121" width="19" style="6" customWidth="1"/>
    <col min="5122" max="5124" width="9.1796875" style="6"/>
    <col min="5125" max="5125" width="44" style="6" customWidth="1"/>
    <col min="5126" max="5376" width="9.1796875" style="6"/>
    <col min="5377" max="5377" width="19" style="6" customWidth="1"/>
    <col min="5378" max="5380" width="9.1796875" style="6"/>
    <col min="5381" max="5381" width="44" style="6" customWidth="1"/>
    <col min="5382" max="5632" width="9.1796875" style="6"/>
    <col min="5633" max="5633" width="19" style="6" customWidth="1"/>
    <col min="5634" max="5636" width="9.1796875" style="6"/>
    <col min="5637" max="5637" width="44" style="6" customWidth="1"/>
    <col min="5638" max="5888" width="9.1796875" style="6"/>
    <col min="5889" max="5889" width="19" style="6" customWidth="1"/>
    <col min="5890" max="5892" width="9.1796875" style="6"/>
    <col min="5893" max="5893" width="44" style="6" customWidth="1"/>
    <col min="5894" max="6144" width="9.1796875" style="6"/>
    <col min="6145" max="6145" width="19" style="6" customWidth="1"/>
    <col min="6146" max="6148" width="9.1796875" style="6"/>
    <col min="6149" max="6149" width="44" style="6" customWidth="1"/>
    <col min="6150" max="6400" width="9.1796875" style="6"/>
    <col min="6401" max="6401" width="19" style="6" customWidth="1"/>
    <col min="6402" max="6404" width="9.1796875" style="6"/>
    <col min="6405" max="6405" width="44" style="6" customWidth="1"/>
    <col min="6406" max="6656" width="9.1796875" style="6"/>
    <col min="6657" max="6657" width="19" style="6" customWidth="1"/>
    <col min="6658" max="6660" width="9.1796875" style="6"/>
    <col min="6661" max="6661" width="44" style="6" customWidth="1"/>
    <col min="6662" max="6912" width="9.1796875" style="6"/>
    <col min="6913" max="6913" width="19" style="6" customWidth="1"/>
    <col min="6914" max="6916" width="9.1796875" style="6"/>
    <col min="6917" max="6917" width="44" style="6" customWidth="1"/>
    <col min="6918" max="7168" width="9.1796875" style="6"/>
    <col min="7169" max="7169" width="19" style="6" customWidth="1"/>
    <col min="7170" max="7172" width="9.1796875" style="6"/>
    <col min="7173" max="7173" width="44" style="6" customWidth="1"/>
    <col min="7174" max="7424" width="9.1796875" style="6"/>
    <col min="7425" max="7425" width="19" style="6" customWidth="1"/>
    <col min="7426" max="7428" width="9.1796875" style="6"/>
    <col min="7429" max="7429" width="44" style="6" customWidth="1"/>
    <col min="7430" max="7680" width="9.1796875" style="6"/>
    <col min="7681" max="7681" width="19" style="6" customWidth="1"/>
    <col min="7682" max="7684" width="9.1796875" style="6"/>
    <col min="7685" max="7685" width="44" style="6" customWidth="1"/>
    <col min="7686" max="7936" width="9.1796875" style="6"/>
    <col min="7937" max="7937" width="19" style="6" customWidth="1"/>
    <col min="7938" max="7940" width="9.1796875" style="6"/>
    <col min="7941" max="7941" width="44" style="6" customWidth="1"/>
    <col min="7942" max="8192" width="9.1796875" style="6"/>
    <col min="8193" max="8193" width="19" style="6" customWidth="1"/>
    <col min="8194" max="8196" width="9.1796875" style="6"/>
    <col min="8197" max="8197" width="44" style="6" customWidth="1"/>
    <col min="8198" max="8448" width="9.1796875" style="6"/>
    <col min="8449" max="8449" width="19" style="6" customWidth="1"/>
    <col min="8450" max="8452" width="9.1796875" style="6"/>
    <col min="8453" max="8453" width="44" style="6" customWidth="1"/>
    <col min="8454" max="8704" width="9.1796875" style="6"/>
    <col min="8705" max="8705" width="19" style="6" customWidth="1"/>
    <col min="8706" max="8708" width="9.1796875" style="6"/>
    <col min="8709" max="8709" width="44" style="6" customWidth="1"/>
    <col min="8710" max="8960" width="9.1796875" style="6"/>
    <col min="8961" max="8961" width="19" style="6" customWidth="1"/>
    <col min="8962" max="8964" width="9.1796875" style="6"/>
    <col min="8965" max="8965" width="44" style="6" customWidth="1"/>
    <col min="8966" max="9216" width="9.1796875" style="6"/>
    <col min="9217" max="9217" width="19" style="6" customWidth="1"/>
    <col min="9218" max="9220" width="9.1796875" style="6"/>
    <col min="9221" max="9221" width="44" style="6" customWidth="1"/>
    <col min="9222" max="9472" width="9.1796875" style="6"/>
    <col min="9473" max="9473" width="19" style="6" customWidth="1"/>
    <col min="9474" max="9476" width="9.1796875" style="6"/>
    <col min="9477" max="9477" width="44" style="6" customWidth="1"/>
    <col min="9478" max="9728" width="9.1796875" style="6"/>
    <col min="9729" max="9729" width="19" style="6" customWidth="1"/>
    <col min="9730" max="9732" width="9.1796875" style="6"/>
    <col min="9733" max="9733" width="44" style="6" customWidth="1"/>
    <col min="9734" max="9984" width="9.1796875" style="6"/>
    <col min="9985" max="9985" width="19" style="6" customWidth="1"/>
    <col min="9986" max="9988" width="9.1796875" style="6"/>
    <col min="9989" max="9989" width="44" style="6" customWidth="1"/>
    <col min="9990" max="10240" width="9.1796875" style="6"/>
    <col min="10241" max="10241" width="19" style="6" customWidth="1"/>
    <col min="10242" max="10244" width="9.1796875" style="6"/>
    <col min="10245" max="10245" width="44" style="6" customWidth="1"/>
    <col min="10246" max="10496" width="9.1796875" style="6"/>
    <col min="10497" max="10497" width="19" style="6" customWidth="1"/>
    <col min="10498" max="10500" width="9.1796875" style="6"/>
    <col min="10501" max="10501" width="44" style="6" customWidth="1"/>
    <col min="10502" max="10752" width="9.1796875" style="6"/>
    <col min="10753" max="10753" width="19" style="6" customWidth="1"/>
    <col min="10754" max="10756" width="9.1796875" style="6"/>
    <col min="10757" max="10757" width="44" style="6" customWidth="1"/>
    <col min="10758" max="11008" width="9.1796875" style="6"/>
    <col min="11009" max="11009" width="19" style="6" customWidth="1"/>
    <col min="11010" max="11012" width="9.1796875" style="6"/>
    <col min="11013" max="11013" width="44" style="6" customWidth="1"/>
    <col min="11014" max="11264" width="9.1796875" style="6"/>
    <col min="11265" max="11265" width="19" style="6" customWidth="1"/>
    <col min="11266" max="11268" width="9.1796875" style="6"/>
    <col min="11269" max="11269" width="44" style="6" customWidth="1"/>
    <col min="11270" max="11520" width="9.1796875" style="6"/>
    <col min="11521" max="11521" width="19" style="6" customWidth="1"/>
    <col min="11522" max="11524" width="9.1796875" style="6"/>
    <col min="11525" max="11525" width="44" style="6" customWidth="1"/>
    <col min="11526" max="11776" width="9.1796875" style="6"/>
    <col min="11777" max="11777" width="19" style="6" customWidth="1"/>
    <col min="11778" max="11780" width="9.1796875" style="6"/>
    <col min="11781" max="11781" width="44" style="6" customWidth="1"/>
    <col min="11782" max="12032" width="9.1796875" style="6"/>
    <col min="12033" max="12033" width="19" style="6" customWidth="1"/>
    <col min="12034" max="12036" width="9.1796875" style="6"/>
    <col min="12037" max="12037" width="44" style="6" customWidth="1"/>
    <col min="12038" max="12288" width="9.1796875" style="6"/>
    <col min="12289" max="12289" width="19" style="6" customWidth="1"/>
    <col min="12290" max="12292" width="9.1796875" style="6"/>
    <col min="12293" max="12293" width="44" style="6" customWidth="1"/>
    <col min="12294" max="12544" width="9.1796875" style="6"/>
    <col min="12545" max="12545" width="19" style="6" customWidth="1"/>
    <col min="12546" max="12548" width="9.1796875" style="6"/>
    <col min="12549" max="12549" width="44" style="6" customWidth="1"/>
    <col min="12550" max="12800" width="9.1796875" style="6"/>
    <col min="12801" max="12801" width="19" style="6" customWidth="1"/>
    <col min="12802" max="12804" width="9.1796875" style="6"/>
    <col min="12805" max="12805" width="44" style="6" customWidth="1"/>
    <col min="12806" max="13056" width="9.1796875" style="6"/>
    <col min="13057" max="13057" width="19" style="6" customWidth="1"/>
    <col min="13058" max="13060" width="9.1796875" style="6"/>
    <col min="13061" max="13061" width="44" style="6" customWidth="1"/>
    <col min="13062" max="13312" width="9.1796875" style="6"/>
    <col min="13313" max="13313" width="19" style="6" customWidth="1"/>
    <col min="13314" max="13316" width="9.1796875" style="6"/>
    <col min="13317" max="13317" width="44" style="6" customWidth="1"/>
    <col min="13318" max="13568" width="9.1796875" style="6"/>
    <col min="13569" max="13569" width="19" style="6" customWidth="1"/>
    <col min="13570" max="13572" width="9.1796875" style="6"/>
    <col min="13573" max="13573" width="44" style="6" customWidth="1"/>
    <col min="13574" max="13824" width="9.1796875" style="6"/>
    <col min="13825" max="13825" width="19" style="6" customWidth="1"/>
    <col min="13826" max="13828" width="9.1796875" style="6"/>
    <col min="13829" max="13829" width="44" style="6" customWidth="1"/>
    <col min="13830" max="14080" width="9.1796875" style="6"/>
    <col min="14081" max="14081" width="19" style="6" customWidth="1"/>
    <col min="14082" max="14084" width="9.1796875" style="6"/>
    <col min="14085" max="14085" width="44" style="6" customWidth="1"/>
    <col min="14086" max="14336" width="9.1796875" style="6"/>
    <col min="14337" max="14337" width="19" style="6" customWidth="1"/>
    <col min="14338" max="14340" width="9.1796875" style="6"/>
    <col min="14341" max="14341" width="44" style="6" customWidth="1"/>
    <col min="14342" max="14592" width="9.1796875" style="6"/>
    <col min="14593" max="14593" width="19" style="6" customWidth="1"/>
    <col min="14594" max="14596" width="9.1796875" style="6"/>
    <col min="14597" max="14597" width="44" style="6" customWidth="1"/>
    <col min="14598" max="14848" width="9.1796875" style="6"/>
    <col min="14849" max="14849" width="19" style="6" customWidth="1"/>
    <col min="14850" max="14852" width="9.1796875" style="6"/>
    <col min="14853" max="14853" width="44" style="6" customWidth="1"/>
    <col min="14854" max="15104" width="9.1796875" style="6"/>
    <col min="15105" max="15105" width="19" style="6" customWidth="1"/>
    <col min="15106" max="15108" width="9.1796875" style="6"/>
    <col min="15109" max="15109" width="44" style="6" customWidth="1"/>
    <col min="15110" max="15360" width="9.1796875" style="6"/>
    <col min="15361" max="15361" width="19" style="6" customWidth="1"/>
    <col min="15362" max="15364" width="9.1796875" style="6"/>
    <col min="15365" max="15365" width="44" style="6" customWidth="1"/>
    <col min="15366" max="15616" width="9.1796875" style="6"/>
    <col min="15617" max="15617" width="19" style="6" customWidth="1"/>
    <col min="15618" max="15620" width="9.1796875" style="6"/>
    <col min="15621" max="15621" width="44" style="6" customWidth="1"/>
    <col min="15622" max="15872" width="9.1796875" style="6"/>
    <col min="15873" max="15873" width="19" style="6" customWidth="1"/>
    <col min="15874" max="15876" width="9.1796875" style="6"/>
    <col min="15877" max="15877" width="44" style="6" customWidth="1"/>
    <col min="15878" max="16128" width="9.1796875" style="6"/>
    <col min="16129" max="16129" width="19" style="6" customWidth="1"/>
    <col min="16130" max="16132" width="9.1796875" style="6"/>
    <col min="16133" max="16133" width="44" style="6" customWidth="1"/>
    <col min="16134" max="16384" width="9.1796875" style="6"/>
  </cols>
  <sheetData>
    <row r="1" spans="1:11" ht="90" customHeight="1" x14ac:dyDescent="0.25"/>
    <row r="2" spans="1:11" ht="13" thickBot="1" x14ac:dyDescent="0.3"/>
    <row r="3" spans="1:11" ht="46.5" customHeight="1" x14ac:dyDescent="0.3">
      <c r="A3" s="7" t="s">
        <v>0</v>
      </c>
      <c r="B3" s="126"/>
      <c r="C3" s="127"/>
      <c r="D3" s="127"/>
      <c r="E3" s="128"/>
      <c r="F3" s="150" t="s">
        <v>1</v>
      </c>
      <c r="G3" s="151"/>
      <c r="H3" s="151"/>
      <c r="I3" s="151"/>
      <c r="J3" s="151"/>
      <c r="K3" s="152"/>
    </row>
    <row r="4" spans="1:11" ht="13.5" x14ac:dyDescent="0.3">
      <c r="A4" s="7" t="s">
        <v>2</v>
      </c>
      <c r="B4" s="129"/>
      <c r="C4" s="130"/>
      <c r="D4" s="130"/>
      <c r="E4" s="131"/>
      <c r="F4" s="153"/>
      <c r="G4" s="154"/>
      <c r="H4" s="154"/>
      <c r="I4" s="154"/>
      <c r="J4" s="154"/>
      <c r="K4" s="155"/>
    </row>
    <row r="5" spans="1:11" ht="13.5" x14ac:dyDescent="0.3">
      <c r="A5" s="7" t="s">
        <v>3</v>
      </c>
      <c r="B5" s="129"/>
      <c r="C5" s="130"/>
      <c r="D5" s="130"/>
      <c r="E5" s="131"/>
      <c r="F5" s="153"/>
      <c r="G5" s="154"/>
      <c r="H5" s="154"/>
      <c r="I5" s="154"/>
      <c r="J5" s="154"/>
      <c r="K5" s="155"/>
    </row>
    <row r="6" spans="1:11" ht="13.5" x14ac:dyDescent="0.3">
      <c r="A6" s="7" t="s">
        <v>4</v>
      </c>
      <c r="B6" s="129"/>
      <c r="C6" s="130"/>
      <c r="D6" s="130"/>
      <c r="E6" s="131"/>
      <c r="F6" s="153"/>
      <c r="G6" s="154"/>
      <c r="H6" s="154"/>
      <c r="I6" s="154"/>
      <c r="J6" s="154"/>
      <c r="K6" s="155"/>
    </row>
    <row r="7" spans="1:11" ht="14" thickBot="1" x14ac:dyDescent="0.35">
      <c r="A7" s="8" t="s">
        <v>5</v>
      </c>
      <c r="B7" s="132"/>
      <c r="C7" s="133"/>
      <c r="D7" s="133"/>
      <c r="E7" s="134"/>
      <c r="F7" s="156"/>
      <c r="G7" s="157"/>
      <c r="H7" s="157"/>
      <c r="I7" s="157"/>
      <c r="J7" s="157"/>
      <c r="K7" s="158"/>
    </row>
    <row r="8" spans="1:11" ht="13.5" x14ac:dyDescent="0.25">
      <c r="A8" s="135" t="s">
        <v>6</v>
      </c>
      <c r="B8" s="136"/>
      <c r="C8" s="136"/>
      <c r="D8" s="136"/>
      <c r="E8" s="136"/>
      <c r="F8" s="136"/>
      <c r="G8" s="136"/>
      <c r="H8" s="136"/>
      <c r="I8" s="136"/>
      <c r="J8" s="136"/>
      <c r="K8" s="137"/>
    </row>
    <row r="9" spans="1:11" x14ac:dyDescent="0.25">
      <c r="A9" s="138"/>
      <c r="B9" s="139"/>
      <c r="C9" s="139"/>
      <c r="D9" s="139"/>
      <c r="E9" s="139"/>
      <c r="F9" s="139"/>
      <c r="G9" s="139"/>
      <c r="H9" s="139"/>
      <c r="I9" s="139"/>
      <c r="J9" s="139"/>
      <c r="K9" s="140"/>
    </row>
    <row r="10" spans="1:11" ht="34.5" customHeight="1" x14ac:dyDescent="0.25">
      <c r="A10" s="141"/>
      <c r="B10" s="142"/>
      <c r="C10" s="142"/>
      <c r="D10" s="142"/>
      <c r="E10" s="142"/>
      <c r="F10" s="142"/>
      <c r="G10" s="142"/>
      <c r="H10" s="142"/>
      <c r="I10" s="142"/>
      <c r="J10" s="142"/>
      <c r="K10" s="143"/>
    </row>
    <row r="11" spans="1:11" ht="13.5" x14ac:dyDescent="0.25">
      <c r="A11" s="144" t="s">
        <v>7</v>
      </c>
      <c r="B11" s="145"/>
      <c r="C11" s="145"/>
      <c r="D11" s="145"/>
      <c r="E11" s="145"/>
      <c r="F11" s="145"/>
      <c r="G11" s="145"/>
      <c r="H11" s="145"/>
      <c r="I11" s="145"/>
      <c r="J11" s="145"/>
      <c r="K11" s="146"/>
    </row>
    <row r="12" spans="1:11" x14ac:dyDescent="0.25">
      <c r="A12" s="138"/>
      <c r="B12" s="139"/>
      <c r="C12" s="139"/>
      <c r="D12" s="139"/>
      <c r="E12" s="139"/>
      <c r="F12" s="139"/>
      <c r="G12" s="139"/>
      <c r="H12" s="139"/>
      <c r="I12" s="139"/>
      <c r="J12" s="139"/>
      <c r="K12" s="140"/>
    </row>
    <row r="13" spans="1:11" ht="33.75" customHeight="1" x14ac:dyDescent="0.25">
      <c r="A13" s="141"/>
      <c r="B13" s="142"/>
      <c r="C13" s="142"/>
      <c r="D13" s="142"/>
      <c r="E13" s="142"/>
      <c r="F13" s="142"/>
      <c r="G13" s="142"/>
      <c r="H13" s="142"/>
      <c r="I13" s="142"/>
      <c r="J13" s="142"/>
      <c r="K13" s="143"/>
    </row>
    <row r="14" spans="1:11" ht="13.5" x14ac:dyDescent="0.3">
      <c r="A14" s="147" t="s">
        <v>8</v>
      </c>
      <c r="B14" s="148"/>
      <c r="C14" s="148"/>
      <c r="D14" s="148"/>
      <c r="E14" s="148"/>
      <c r="F14" s="148"/>
      <c r="G14" s="148"/>
      <c r="H14" s="148"/>
      <c r="I14" s="148"/>
      <c r="J14" s="148"/>
      <c r="K14" s="149"/>
    </row>
    <row r="15" spans="1:11" x14ac:dyDescent="0.25">
      <c r="A15" s="138"/>
      <c r="B15" s="139"/>
      <c r="C15" s="139"/>
      <c r="D15" s="139"/>
      <c r="E15" s="139"/>
      <c r="F15" s="139"/>
      <c r="G15" s="139"/>
      <c r="H15" s="139"/>
      <c r="I15" s="139"/>
      <c r="J15" s="139"/>
      <c r="K15" s="140"/>
    </row>
    <row r="16" spans="1:11" ht="39.75" customHeight="1" x14ac:dyDescent="0.25">
      <c r="A16" s="141"/>
      <c r="B16" s="142"/>
      <c r="C16" s="142"/>
      <c r="D16" s="142"/>
      <c r="E16" s="142"/>
      <c r="F16" s="142"/>
      <c r="G16" s="142"/>
      <c r="H16" s="142"/>
      <c r="I16" s="142"/>
      <c r="J16" s="142"/>
      <c r="K16" s="143"/>
    </row>
    <row r="17" spans="1:11" x14ac:dyDescent="0.25">
      <c r="A17" s="114" t="s">
        <v>9</v>
      </c>
      <c r="B17" s="115"/>
      <c r="C17" s="115"/>
      <c r="D17" s="115"/>
      <c r="E17" s="115"/>
      <c r="F17" s="116"/>
      <c r="G17" s="116"/>
      <c r="H17" s="116"/>
      <c r="I17" s="116"/>
      <c r="J17" s="116"/>
      <c r="K17" s="117"/>
    </row>
    <row r="18" spans="1:11" x14ac:dyDescent="0.25">
      <c r="A18" s="118"/>
      <c r="B18" s="119"/>
      <c r="C18" s="119"/>
      <c r="D18" s="119"/>
      <c r="E18" s="119"/>
      <c r="F18" s="120"/>
      <c r="G18" s="120"/>
      <c r="H18" s="120"/>
      <c r="I18" s="120"/>
      <c r="J18" s="120"/>
      <c r="K18" s="121"/>
    </row>
    <row r="19" spans="1:11" x14ac:dyDescent="0.25">
      <c r="A19" s="118"/>
      <c r="B19" s="119"/>
      <c r="C19" s="119"/>
      <c r="D19" s="119"/>
      <c r="E19" s="119"/>
      <c r="F19" s="120"/>
      <c r="G19" s="120"/>
      <c r="H19" s="120"/>
      <c r="I19" s="120"/>
      <c r="J19" s="120"/>
      <c r="K19" s="121"/>
    </row>
    <row r="20" spans="1:11" ht="12.75" customHeight="1" x14ac:dyDescent="0.25">
      <c r="A20" s="122"/>
      <c r="B20" s="120"/>
      <c r="C20" s="120"/>
      <c r="D20" s="120"/>
      <c r="E20" s="120"/>
      <c r="F20" s="120"/>
      <c r="G20" s="120"/>
      <c r="H20" s="120"/>
      <c r="I20" s="120"/>
      <c r="J20" s="120"/>
      <c r="K20" s="121"/>
    </row>
    <row r="21" spans="1:11" ht="6.75" hidden="1" customHeight="1" x14ac:dyDescent="0.25">
      <c r="A21" s="123"/>
      <c r="B21" s="124"/>
      <c r="C21" s="124"/>
      <c r="D21" s="124"/>
      <c r="E21" s="124"/>
      <c r="F21" s="124"/>
      <c r="G21" s="124"/>
      <c r="H21" s="124"/>
      <c r="I21" s="124"/>
      <c r="J21" s="124"/>
      <c r="K21" s="125"/>
    </row>
    <row r="22" spans="1:11" x14ac:dyDescent="0.25">
      <c r="A22" s="100" t="s">
        <v>10</v>
      </c>
      <c r="B22" s="102"/>
      <c r="C22" s="103"/>
      <c r="D22" s="104"/>
      <c r="E22" s="108" t="s">
        <v>11</v>
      </c>
      <c r="F22" s="102"/>
      <c r="G22" s="103"/>
      <c r="H22" s="104"/>
      <c r="I22" s="110" t="s">
        <v>12</v>
      </c>
      <c r="J22" s="102"/>
      <c r="K22" s="112"/>
    </row>
    <row r="23" spans="1:11" x14ac:dyDescent="0.25">
      <c r="A23" s="101"/>
      <c r="B23" s="105"/>
      <c r="C23" s="106"/>
      <c r="D23" s="107"/>
      <c r="E23" s="109"/>
      <c r="F23" s="105"/>
      <c r="G23" s="106"/>
      <c r="H23" s="107"/>
      <c r="I23" s="111"/>
      <c r="J23" s="105"/>
      <c r="K23" s="113"/>
    </row>
    <row r="24" spans="1:11" ht="15.75" customHeight="1" x14ac:dyDescent="0.25">
      <c r="A24" s="94" t="s">
        <v>13</v>
      </c>
      <c r="B24" s="95"/>
      <c r="C24" s="95"/>
      <c r="D24" s="95"/>
      <c r="E24" s="95"/>
      <c r="F24" s="95"/>
      <c r="G24" s="95"/>
      <c r="H24" s="95"/>
      <c r="I24" s="95"/>
      <c r="J24" s="95"/>
      <c r="K24" s="98"/>
    </row>
    <row r="25" spans="1:11" ht="13" thickBot="1" x14ac:dyDescent="0.3">
      <c r="A25" s="96"/>
      <c r="B25" s="97"/>
      <c r="C25" s="97"/>
      <c r="D25" s="97"/>
      <c r="E25" s="97"/>
      <c r="F25" s="97"/>
      <c r="G25" s="97"/>
      <c r="H25" s="97"/>
      <c r="I25" s="97"/>
      <c r="J25" s="97"/>
      <c r="K25" s="99"/>
    </row>
    <row r="26" spans="1:11" x14ac:dyDescent="0.25">
      <c r="A26" s="9"/>
      <c r="B26" s="9"/>
      <c r="C26" s="9"/>
      <c r="D26" s="9"/>
      <c r="E26" s="9"/>
      <c r="F26" s="9"/>
      <c r="G26" s="9"/>
      <c r="H26" s="9"/>
      <c r="I26" s="9"/>
      <c r="J26" s="9"/>
      <c r="K26" s="9"/>
    </row>
    <row r="27" spans="1:11" x14ac:dyDescent="0.25">
      <c r="A27" s="9"/>
      <c r="B27" s="9"/>
      <c r="C27" s="9"/>
      <c r="D27" s="9"/>
      <c r="E27" s="9"/>
      <c r="F27" s="9"/>
      <c r="G27" s="9"/>
      <c r="H27" s="9"/>
      <c r="I27" s="9"/>
      <c r="J27" s="9"/>
      <c r="K27" s="9"/>
    </row>
    <row r="28" spans="1:11" x14ac:dyDescent="0.25">
      <c r="A28" s="9"/>
      <c r="B28" s="9"/>
      <c r="C28" s="9"/>
      <c r="D28" s="9"/>
      <c r="E28" s="9"/>
      <c r="F28" s="9"/>
      <c r="G28" s="9"/>
      <c r="H28" s="9"/>
      <c r="I28" s="9"/>
      <c r="J28" s="9"/>
      <c r="K28" s="9"/>
    </row>
  </sheetData>
  <sheetProtection algorithmName="SHA-512" hashValue="ohR5cqPXz6AIAy4vBqvve56GXskgXIqYRUNWlheJsdvBk6qiQ1rgCyc+UB79cl2rZdQPuNmOUFfP0Gb4BmVg1Q==" saltValue="g/PVo7mhr7kxadAkUpdseQ==" spinCount="100000" sheet="1" objects="1" scenarios="1"/>
  <mergeCells count="21">
    <mergeCell ref="A17:K21"/>
    <mergeCell ref="B3:E3"/>
    <mergeCell ref="B4:E4"/>
    <mergeCell ref="B5:E5"/>
    <mergeCell ref="B6:E6"/>
    <mergeCell ref="B7:E7"/>
    <mergeCell ref="A8:K8"/>
    <mergeCell ref="A9:K10"/>
    <mergeCell ref="A11:K11"/>
    <mergeCell ref="A12:K13"/>
    <mergeCell ref="A14:K14"/>
    <mergeCell ref="A15:K16"/>
    <mergeCell ref="F3:K7"/>
    <mergeCell ref="A24:J25"/>
    <mergeCell ref="K24:K25"/>
    <mergeCell ref="A22:A23"/>
    <mergeCell ref="B22:D23"/>
    <mergeCell ref="E22:E23"/>
    <mergeCell ref="F22:H23"/>
    <mergeCell ref="I22:I23"/>
    <mergeCell ref="J22:K23"/>
  </mergeCells>
  <pageMargins left="0.74803149606299213" right="0.74803149606299213" top="0.98425196850393704" bottom="0.98425196850393704" header="0.51181102362204722" footer="0.51181102362204722"/>
  <pageSetup paperSize="9" scale="91" orientation="landscape" r:id="rId1"/>
  <headerFooter alignWithMargins="0">
    <oddHeader>&amp;C&amp;"+,Bold"&amp;14Soil Association COSMOS  Aqueous Extract with Solvent 
MIPS</oddHeader>
    <oddFooter>&amp;LRef:P1611Fm&amp;CVersion: 3&amp;RIssue Date: September 2017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273050</xdr:colOff>
                    <xdr:row>4</xdr:row>
                    <xdr:rowOff>25400</xdr:rowOff>
                  </from>
                  <to>
                    <xdr:col>9</xdr:col>
                    <xdr:colOff>63500</xdr:colOff>
                    <xdr:row>5</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workbookViewId="0">
      <selection activeCell="I9" sqref="I9"/>
    </sheetView>
  </sheetViews>
  <sheetFormatPr defaultRowHeight="14.5" x14ac:dyDescent="0.35"/>
  <cols>
    <col min="2" max="2" width="30.81640625" customWidth="1"/>
    <col min="4" max="4" width="22" customWidth="1"/>
    <col min="5" max="5" width="21" customWidth="1"/>
  </cols>
  <sheetData>
    <row r="1" spans="1:12" ht="27" customHeight="1" x14ac:dyDescent="0.35">
      <c r="A1" s="159" t="s">
        <v>14</v>
      </c>
      <c r="B1" s="159"/>
      <c r="C1" s="1"/>
      <c r="D1" s="1"/>
      <c r="E1" s="1"/>
      <c r="F1" s="1"/>
    </row>
    <row r="2" spans="1:12" ht="102" thickBot="1" x14ac:dyDescent="0.4">
      <c r="A2" s="1"/>
      <c r="B2" s="14" t="s">
        <v>15</v>
      </c>
      <c r="C2" s="1"/>
      <c r="D2" s="3" t="s">
        <v>16</v>
      </c>
      <c r="E2" s="1"/>
      <c r="F2" s="1"/>
    </row>
    <row r="3" spans="1:12" ht="15.5" thickTop="1" thickBot="1" x14ac:dyDescent="0.4">
      <c r="A3" s="1"/>
      <c r="B3" s="4" t="s">
        <v>17</v>
      </c>
      <c r="C3" s="12" t="s">
        <v>18</v>
      </c>
      <c r="D3" s="1"/>
      <c r="E3" s="1"/>
      <c r="F3" s="1"/>
    </row>
    <row r="4" spans="1:12" ht="15.5" thickTop="1" thickBot="1" x14ac:dyDescent="0.4">
      <c r="A4" s="1"/>
      <c r="B4" s="4" t="s">
        <v>19</v>
      </c>
      <c r="C4" s="4">
        <v>2.5</v>
      </c>
      <c r="D4" s="1"/>
      <c r="E4" s="1"/>
      <c r="F4" s="1"/>
    </row>
    <row r="5" spans="1:12" ht="15.5" thickTop="1" thickBot="1" x14ac:dyDescent="0.4">
      <c r="A5" s="1"/>
      <c r="B5" s="4" t="s">
        <v>20</v>
      </c>
      <c r="C5" s="5">
        <v>4.5</v>
      </c>
      <c r="D5" s="1"/>
      <c r="E5" s="1"/>
      <c r="F5" s="1"/>
    </row>
    <row r="6" spans="1:12" ht="15.5" thickTop="1" thickBot="1" x14ac:dyDescent="0.4">
      <c r="A6" s="1"/>
      <c r="B6" s="4" t="s">
        <v>21</v>
      </c>
      <c r="C6" s="5">
        <v>8</v>
      </c>
      <c r="D6" s="1"/>
      <c r="E6" s="1"/>
      <c r="F6" s="1"/>
    </row>
    <row r="7" spans="1:12" ht="44.5" thickTop="1" thickBot="1" x14ac:dyDescent="0.4">
      <c r="A7" s="1"/>
      <c r="B7" s="11" t="s">
        <v>22</v>
      </c>
      <c r="C7" s="60"/>
      <c r="D7" s="1"/>
      <c r="E7" s="1"/>
      <c r="F7" s="1"/>
    </row>
    <row r="8" spans="1:12" ht="15.5" thickTop="1" thickBot="1" x14ac:dyDescent="0.4">
      <c r="A8" s="1"/>
      <c r="B8" s="1"/>
      <c r="C8" s="1"/>
      <c r="D8" s="1"/>
      <c r="E8" s="1"/>
      <c r="F8" s="1"/>
    </row>
    <row r="9" spans="1:12" ht="30" thickTop="1" thickBot="1" x14ac:dyDescent="0.4">
      <c r="A9" s="1"/>
      <c r="B9" s="2" t="s">
        <v>17</v>
      </c>
      <c r="C9" s="2" t="s">
        <v>18</v>
      </c>
      <c r="D9" s="2" t="s">
        <v>23</v>
      </c>
      <c r="E9" s="13" t="s">
        <v>24</v>
      </c>
      <c r="F9" s="1"/>
    </row>
    <row r="10" spans="1:12" ht="15.5" thickTop="1" thickBot="1" x14ac:dyDescent="0.4">
      <c r="A10" s="1"/>
      <c r="B10" s="59"/>
      <c r="C10" s="59"/>
      <c r="D10" s="59"/>
      <c r="E10" s="58">
        <f>(C10*D10)</f>
        <v>0</v>
      </c>
      <c r="F10" s="1"/>
    </row>
    <row r="11" spans="1:12" ht="15.5" thickTop="1" thickBot="1" x14ac:dyDescent="0.4">
      <c r="A11" s="1"/>
      <c r="B11" s="59"/>
      <c r="C11" s="59"/>
      <c r="D11" s="59"/>
      <c r="E11" s="58">
        <f t="shared" ref="E11:E14" si="0">(C11*D11)</f>
        <v>0</v>
      </c>
      <c r="F11" s="1"/>
    </row>
    <row r="12" spans="1:12" ht="15.5" thickTop="1" thickBot="1" x14ac:dyDescent="0.4">
      <c r="A12" s="1"/>
      <c r="B12" s="59"/>
      <c r="C12" s="59"/>
      <c r="D12" s="59"/>
      <c r="E12" s="58">
        <f t="shared" si="0"/>
        <v>0</v>
      </c>
      <c r="F12" s="1"/>
    </row>
    <row r="13" spans="1:12" ht="15.5" thickTop="1" thickBot="1" x14ac:dyDescent="0.4">
      <c r="A13" s="1"/>
      <c r="B13" s="59"/>
      <c r="C13" s="59"/>
      <c r="D13" s="59"/>
      <c r="E13" s="58">
        <f t="shared" si="0"/>
        <v>0</v>
      </c>
      <c r="F13" s="1"/>
    </row>
    <row r="14" spans="1:12" ht="15.5" thickTop="1" thickBot="1" x14ac:dyDescent="0.4">
      <c r="A14" s="1"/>
      <c r="B14" s="59"/>
      <c r="C14" s="59"/>
      <c r="D14" s="59"/>
      <c r="E14" s="58">
        <f t="shared" si="0"/>
        <v>0</v>
      </c>
      <c r="F14" s="1"/>
      <c r="L14" s="10"/>
    </row>
    <row r="15" spans="1:12" ht="15" thickTop="1" x14ac:dyDescent="0.35">
      <c r="A15" s="1"/>
      <c r="B15" s="1"/>
      <c r="C15" s="1"/>
      <c r="D15" s="1"/>
      <c r="E15" s="1"/>
      <c r="F15" s="1"/>
    </row>
    <row r="16" spans="1:12" x14ac:dyDescent="0.35">
      <c r="A16" s="1"/>
      <c r="B16" s="1"/>
      <c r="C16" s="1"/>
      <c r="D16" s="1"/>
      <c r="E16" s="1"/>
      <c r="F16" s="1"/>
    </row>
    <row r="17" spans="1:6" x14ac:dyDescent="0.35">
      <c r="A17" s="1"/>
      <c r="B17" s="1"/>
      <c r="C17" s="1"/>
      <c r="D17" s="1"/>
      <c r="E17" s="1"/>
      <c r="F17" s="1"/>
    </row>
    <row r="18" spans="1:6" x14ac:dyDescent="0.35">
      <c r="A18" s="1"/>
      <c r="B18" s="1"/>
      <c r="C18" s="1"/>
      <c r="D18" s="1"/>
      <c r="E18" s="1"/>
      <c r="F18" s="1"/>
    </row>
    <row r="19" spans="1:6" x14ac:dyDescent="0.35">
      <c r="A19" s="1"/>
      <c r="B19" s="1"/>
      <c r="C19" s="1"/>
      <c r="D19" s="1"/>
      <c r="E19" s="1"/>
      <c r="F19" s="1"/>
    </row>
  </sheetData>
  <sheetProtection algorithmName="SHA-512" hashValue="gthZUCrYN7JKhbvyTI+GG3lJILsC4UHR7Ygv5X0hQl37BJg6cAo1nkGOqt9z9VHOrNI6z84Y7uS2SIb3I+Zqsw==" saltValue="fVX55bCRwb0Mjcc/ucUDog==" spinCount="100000" sheet="1" objects="1" scenarios="1"/>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topLeftCell="B4" zoomScale="90" zoomScaleNormal="90" workbookViewId="0">
      <selection activeCell="L8" sqref="L8"/>
    </sheetView>
  </sheetViews>
  <sheetFormatPr defaultColWidth="9.1796875" defaultRowHeight="14.5" x14ac:dyDescent="0.35"/>
  <cols>
    <col min="1" max="1" width="9.1796875" style="50" hidden="1" customWidth="1"/>
    <col min="2" max="2" width="18.453125" style="16" customWidth="1"/>
    <col min="3" max="3" width="12.54296875" style="50" customWidth="1"/>
    <col min="4" max="4" width="17.1796875" style="16" customWidth="1"/>
    <col min="5" max="6" width="14.7265625" style="50" customWidth="1"/>
    <col min="7" max="7" width="12" style="16" customWidth="1"/>
    <col min="8" max="8" width="10" style="50" bestFit="1" customWidth="1"/>
    <col min="9" max="9" width="7.7265625" style="16" customWidth="1"/>
    <col min="10" max="10" width="7.7265625" style="50" customWidth="1"/>
    <col min="11" max="11" width="7.7265625" style="16" customWidth="1"/>
    <col min="12" max="13" width="7.7265625" style="50" customWidth="1"/>
    <col min="14" max="14" width="7.7265625" style="16" customWidth="1"/>
    <col min="15" max="16384" width="9.1796875" style="50"/>
  </cols>
  <sheetData>
    <row r="1" spans="2:16" s="16" customFormat="1" ht="31.75" customHeight="1" x14ac:dyDescent="0.35">
      <c r="B1" s="90" t="s">
        <v>16</v>
      </c>
      <c r="C1" s="91"/>
      <c r="D1" s="160" t="s">
        <v>25</v>
      </c>
      <c r="E1" s="160"/>
      <c r="F1" s="15"/>
      <c r="G1" s="15"/>
      <c r="H1" s="15"/>
      <c r="I1" s="15"/>
      <c r="J1" s="15"/>
      <c r="K1" s="15"/>
      <c r="L1" s="15"/>
      <c r="M1" s="15"/>
      <c r="N1" s="15"/>
    </row>
    <row r="2" spans="2:16" s="16" customFormat="1" ht="23.25" customHeight="1" thickBot="1" x14ac:dyDescent="0.4">
      <c r="B2" s="15"/>
      <c r="C2" s="15"/>
      <c r="D2" s="15"/>
      <c r="E2" s="15"/>
      <c r="F2" s="15"/>
      <c r="G2" s="15"/>
      <c r="H2" s="15"/>
      <c r="I2" s="15"/>
      <c r="J2" s="15"/>
      <c r="K2" s="15"/>
      <c r="L2" s="15"/>
      <c r="M2" s="15"/>
      <c r="N2" s="15"/>
    </row>
    <row r="3" spans="2:16" s="16" customFormat="1" ht="27.75" customHeight="1" thickTop="1" thickBot="1" x14ac:dyDescent="0.4">
      <c r="B3" s="52" t="s">
        <v>26</v>
      </c>
      <c r="C3" s="52" t="s">
        <v>27</v>
      </c>
      <c r="D3" s="51" t="s">
        <v>28</v>
      </c>
      <c r="E3" s="51" t="s">
        <v>29</v>
      </c>
      <c r="F3" s="52" t="s">
        <v>30</v>
      </c>
      <c r="G3" s="51" t="s">
        <v>31</v>
      </c>
      <c r="H3" s="51" t="s">
        <v>32</v>
      </c>
      <c r="I3" s="15"/>
      <c r="J3" s="15"/>
      <c r="K3" s="15"/>
      <c r="L3" s="15"/>
      <c r="M3" s="15"/>
      <c r="N3" s="15"/>
    </row>
    <row r="4" spans="2:16" s="16" customFormat="1" ht="15" thickTop="1" x14ac:dyDescent="0.35">
      <c r="B4" s="18"/>
      <c r="C4" s="19"/>
      <c r="D4" s="20"/>
      <c r="E4" s="20"/>
      <c r="F4" s="54"/>
      <c r="G4" s="64">
        <v>0</v>
      </c>
      <c r="H4" s="64">
        <v>0</v>
      </c>
      <c r="I4" s="15"/>
      <c r="J4" s="15"/>
      <c r="K4" s="15"/>
      <c r="L4" s="15"/>
      <c r="M4" s="15"/>
      <c r="N4" s="15"/>
    </row>
    <row r="5" spans="2:16" s="16" customFormat="1" x14ac:dyDescent="0.35">
      <c r="B5" s="21"/>
      <c r="C5" s="22"/>
      <c r="D5" s="23"/>
      <c r="E5" s="23"/>
      <c r="F5" s="55"/>
      <c r="G5" s="65">
        <v>0</v>
      </c>
      <c r="H5" s="66">
        <v>0</v>
      </c>
      <c r="I5" s="15"/>
      <c r="J5" s="15"/>
      <c r="K5" s="15"/>
      <c r="L5" s="15"/>
      <c r="M5" s="15"/>
      <c r="N5" s="15"/>
    </row>
    <row r="6" spans="2:16" s="16" customFormat="1" x14ac:dyDescent="0.35">
      <c r="B6" s="21"/>
      <c r="C6" s="22"/>
      <c r="D6" s="23"/>
      <c r="E6" s="23"/>
      <c r="F6" s="55"/>
      <c r="G6" s="65">
        <v>0</v>
      </c>
      <c r="H6" s="66">
        <v>0</v>
      </c>
      <c r="I6" s="15"/>
      <c r="J6" s="15"/>
      <c r="K6" s="15"/>
      <c r="L6" s="15"/>
      <c r="M6" s="15"/>
      <c r="N6" s="15"/>
    </row>
    <row r="7" spans="2:16" s="16" customFormat="1" x14ac:dyDescent="0.35">
      <c r="B7" s="21"/>
      <c r="C7" s="22"/>
      <c r="D7" s="23"/>
      <c r="E7" s="23"/>
      <c r="F7" s="55"/>
      <c r="G7" s="65">
        <v>0</v>
      </c>
      <c r="H7" s="66">
        <v>0</v>
      </c>
      <c r="I7" s="15"/>
      <c r="J7" s="15"/>
      <c r="K7" s="15"/>
      <c r="L7" s="15"/>
      <c r="M7" s="15"/>
      <c r="N7" s="15"/>
    </row>
    <row r="8" spans="2:16" s="16" customFormat="1" ht="15" thickBot="1" x14ac:dyDescent="0.4">
      <c r="B8" s="24"/>
      <c r="C8" s="25"/>
      <c r="D8" s="26"/>
      <c r="E8" s="26"/>
      <c r="F8" s="53"/>
      <c r="G8" s="67">
        <v>0</v>
      </c>
      <c r="H8" s="64">
        <v>0</v>
      </c>
      <c r="I8" s="15"/>
      <c r="J8" s="15"/>
      <c r="K8" s="15"/>
      <c r="L8" s="15"/>
      <c r="M8" s="15"/>
      <c r="N8" s="15"/>
    </row>
    <row r="9" spans="2:16" s="16" customFormat="1" ht="15.5" thickTop="1" thickBot="1" x14ac:dyDescent="0.4">
      <c r="B9" s="27" t="s">
        <v>33</v>
      </c>
      <c r="C9" s="28"/>
      <c r="D9" s="17"/>
      <c r="E9" s="17"/>
      <c r="F9" s="17"/>
      <c r="G9" s="61">
        <f>SUM(G4:G8)</f>
        <v>0</v>
      </c>
      <c r="H9" s="62">
        <f>SUM(H4:H8)</f>
        <v>0</v>
      </c>
      <c r="I9" s="15"/>
      <c r="J9" s="15"/>
      <c r="K9" s="15"/>
      <c r="L9" s="15"/>
      <c r="M9" s="15"/>
      <c r="N9" s="15"/>
    </row>
    <row r="10" spans="2:16" s="16" customFormat="1" ht="15" thickTop="1" x14ac:dyDescent="0.35">
      <c r="B10" s="15"/>
      <c r="C10" s="15"/>
      <c r="D10" s="15"/>
      <c r="E10" s="15"/>
      <c r="F10" s="15"/>
      <c r="G10" s="15"/>
      <c r="H10" s="15"/>
      <c r="I10" s="15"/>
      <c r="J10" s="15"/>
      <c r="K10" s="15"/>
      <c r="L10" s="15"/>
      <c r="M10" s="15"/>
      <c r="N10" s="15"/>
    </row>
    <row r="11" spans="2:16" s="16" customFormat="1" hidden="1" x14ac:dyDescent="0.35">
      <c r="B11" s="15"/>
      <c r="C11" s="15"/>
      <c r="D11" s="15"/>
      <c r="E11" s="15" t="s">
        <v>34</v>
      </c>
      <c r="F11" s="57" t="e">
        <f>(G9/(G9+H9))*100</f>
        <v>#DIV/0!</v>
      </c>
      <c r="G11" s="15"/>
      <c r="H11" s="15"/>
      <c r="I11" s="15"/>
      <c r="J11" s="15"/>
      <c r="K11" s="15"/>
      <c r="L11" s="15"/>
      <c r="M11" s="15"/>
      <c r="N11" s="15"/>
    </row>
    <row r="12" spans="2:16" s="16" customFormat="1" ht="15" thickBot="1" x14ac:dyDescent="0.4">
      <c r="B12" s="15"/>
      <c r="C12" s="15"/>
      <c r="D12" s="15"/>
      <c r="E12" s="15"/>
      <c r="F12" s="15"/>
      <c r="G12" s="15"/>
      <c r="H12" s="15"/>
      <c r="I12" s="15"/>
      <c r="J12" s="15"/>
      <c r="K12" s="15"/>
      <c r="L12" s="15"/>
      <c r="M12" s="15"/>
      <c r="N12" s="15"/>
      <c r="O12" s="29"/>
      <c r="P12" s="29"/>
    </row>
    <row r="13" spans="2:16" s="16" customFormat="1" ht="22.5" thickTop="1" thickBot="1" x14ac:dyDescent="0.4">
      <c r="B13" s="52" t="s">
        <v>35</v>
      </c>
      <c r="C13" s="68">
        <v>0</v>
      </c>
      <c r="D13" s="15"/>
      <c r="E13" s="52" t="s">
        <v>36</v>
      </c>
      <c r="F13" s="61" t="str">
        <f>IFERROR(IF(G9=0,"",IF(((G9)/(C13-G21))&gt;=1,1,((G9)/(C13-G21)))),"")</f>
        <v/>
      </c>
      <c r="G13" s="15"/>
      <c r="H13" s="15"/>
      <c r="I13" s="15"/>
      <c r="J13" s="15"/>
      <c r="K13" s="15"/>
      <c r="L13" s="15"/>
      <c r="M13" s="15"/>
      <c r="N13" s="15"/>
    </row>
    <row r="14" spans="2:16" s="16" customFormat="1" ht="15.5" thickTop="1" thickBot="1" x14ac:dyDescent="0.4">
      <c r="B14" s="15"/>
      <c r="C14" s="15"/>
      <c r="D14" s="15"/>
      <c r="E14" s="52" t="s">
        <v>37</v>
      </c>
      <c r="F14" s="61" t="str">
        <f>IFERROR(IF(((H9+G9)/(C13-G21))&gt;=1,1,((H9+G9)/(C13-G21))),"")</f>
        <v/>
      </c>
      <c r="G14" s="15"/>
      <c r="H14" s="15"/>
      <c r="I14" s="15"/>
      <c r="J14" s="15"/>
      <c r="K14" s="15"/>
      <c r="L14" s="15"/>
      <c r="M14" s="15"/>
      <c r="N14" s="15"/>
    </row>
    <row r="15" spans="2:16" s="16" customFormat="1" ht="11.25" customHeight="1" thickTop="1" thickBot="1" x14ac:dyDescent="0.4">
      <c r="B15" s="15"/>
      <c r="C15" s="15"/>
      <c r="D15" s="15"/>
      <c r="E15" s="15"/>
      <c r="F15" s="15"/>
      <c r="G15" s="15"/>
      <c r="H15" s="15"/>
      <c r="I15" s="15"/>
      <c r="J15" s="15"/>
      <c r="K15" s="15"/>
      <c r="L15" s="15"/>
      <c r="M15" s="15"/>
      <c r="N15" s="15"/>
    </row>
    <row r="16" spans="2:16" s="16" customFormat="1" ht="85" customHeight="1" thickTop="1" thickBot="1" x14ac:dyDescent="0.4">
      <c r="B16" s="52"/>
      <c r="C16" s="51" t="s">
        <v>27</v>
      </c>
      <c r="D16" s="51" t="s">
        <v>28</v>
      </c>
      <c r="E16" s="51" t="s">
        <v>29</v>
      </c>
      <c r="F16" s="51" t="s">
        <v>30</v>
      </c>
      <c r="G16" s="72" t="s">
        <v>38</v>
      </c>
      <c r="H16" s="30"/>
      <c r="I16" s="69" t="s">
        <v>39</v>
      </c>
      <c r="J16" s="70" t="s">
        <v>40</v>
      </c>
      <c r="K16" s="71" t="s">
        <v>41</v>
      </c>
      <c r="L16" s="70" t="s">
        <v>42</v>
      </c>
      <c r="M16" s="71" t="s">
        <v>43</v>
      </c>
      <c r="N16" s="70" t="s">
        <v>44</v>
      </c>
    </row>
    <row r="17" spans="2:14" s="16" customFormat="1" ht="15" thickTop="1" x14ac:dyDescent="0.35">
      <c r="B17" s="167" t="s">
        <v>45</v>
      </c>
      <c r="C17" s="19"/>
      <c r="D17" s="20"/>
      <c r="E17" s="20"/>
      <c r="F17" s="54"/>
      <c r="G17" s="63">
        <v>0</v>
      </c>
      <c r="H17" s="30"/>
      <c r="I17" s="77"/>
      <c r="J17" s="74">
        <f>SUM(I17*G17)/100</f>
        <v>0</v>
      </c>
      <c r="K17" s="78"/>
      <c r="L17" s="74">
        <f>(K17*G17)/100</f>
        <v>0</v>
      </c>
      <c r="M17" s="78"/>
      <c r="N17" s="79">
        <f>(M17*G17)/100</f>
        <v>0</v>
      </c>
    </row>
    <row r="18" spans="2:14" s="16" customFormat="1" x14ac:dyDescent="0.35">
      <c r="B18" s="168"/>
      <c r="C18" s="22"/>
      <c r="D18" s="23"/>
      <c r="E18" s="23"/>
      <c r="F18" s="55"/>
      <c r="G18" s="65">
        <v>0</v>
      </c>
      <c r="H18" s="30"/>
      <c r="I18" s="80"/>
      <c r="J18" s="75">
        <f t="shared" ref="J18:J26" si="0">SUM(I18*G18)/100</f>
        <v>0</v>
      </c>
      <c r="K18" s="81"/>
      <c r="L18" s="75">
        <f>(K18*G18)/100</f>
        <v>0</v>
      </c>
      <c r="M18" s="81"/>
      <c r="N18" s="79">
        <f>(M18*G18)/100</f>
        <v>0</v>
      </c>
    </row>
    <row r="19" spans="2:14" s="16" customFormat="1" x14ac:dyDescent="0.35">
      <c r="B19" s="168"/>
      <c r="C19" s="22"/>
      <c r="D19" s="23"/>
      <c r="E19" s="23"/>
      <c r="F19" s="55"/>
      <c r="G19" s="65">
        <v>0</v>
      </c>
      <c r="H19" s="30"/>
      <c r="I19" s="80"/>
      <c r="J19" s="75">
        <f t="shared" si="0"/>
        <v>0</v>
      </c>
      <c r="K19" s="81"/>
      <c r="L19" s="75">
        <f>(K19*G19)/100</f>
        <v>0</v>
      </c>
      <c r="M19" s="81"/>
      <c r="N19" s="79">
        <f>(M19*G19)/100</f>
        <v>0</v>
      </c>
    </row>
    <row r="20" spans="2:14" s="16" customFormat="1" ht="15" thickBot="1" x14ac:dyDescent="0.4">
      <c r="B20" s="169"/>
      <c r="C20" s="25"/>
      <c r="D20" s="26"/>
      <c r="E20" s="26"/>
      <c r="F20" s="53"/>
      <c r="G20" s="67">
        <v>0</v>
      </c>
      <c r="H20" s="30"/>
      <c r="I20" s="82"/>
      <c r="J20" s="76">
        <f t="shared" si="0"/>
        <v>0</v>
      </c>
      <c r="K20" s="83"/>
      <c r="L20" s="76">
        <f>(K20*G20)/100</f>
        <v>0</v>
      </c>
      <c r="M20" s="83"/>
      <c r="N20" s="84">
        <f>(M20*G20)/100</f>
        <v>0</v>
      </c>
    </row>
    <row r="21" spans="2:14" s="16" customFormat="1" ht="15.5" thickTop="1" thickBot="1" x14ac:dyDescent="0.4">
      <c r="B21" s="164" t="s">
        <v>33</v>
      </c>
      <c r="C21" s="165"/>
      <c r="D21" s="165"/>
      <c r="E21" s="165"/>
      <c r="F21" s="166"/>
      <c r="G21" s="61">
        <f>SUM(G17:G20)</f>
        <v>0</v>
      </c>
      <c r="H21" s="30"/>
      <c r="I21" s="161"/>
      <c r="J21" s="162"/>
      <c r="K21" s="162"/>
      <c r="L21" s="162"/>
      <c r="M21" s="162"/>
      <c r="N21" s="163"/>
    </row>
    <row r="22" spans="2:14" s="16" customFormat="1" ht="15" thickTop="1" x14ac:dyDescent="0.35">
      <c r="B22" s="170" t="s">
        <v>46</v>
      </c>
      <c r="C22" s="19"/>
      <c r="D22" s="20"/>
      <c r="E22" s="20"/>
      <c r="F22" s="54"/>
      <c r="G22" s="73">
        <v>0</v>
      </c>
      <c r="H22" s="30"/>
      <c r="I22" s="77"/>
      <c r="J22" s="74">
        <f>SUM(I22*G22)/100</f>
        <v>0</v>
      </c>
      <c r="K22" s="78"/>
      <c r="L22" s="74">
        <f>(K22*G22)/100</f>
        <v>0</v>
      </c>
      <c r="M22" s="78"/>
      <c r="N22" s="85">
        <f>(M22*G22)/100</f>
        <v>0</v>
      </c>
    </row>
    <row r="23" spans="2:14" s="16" customFormat="1" x14ac:dyDescent="0.35">
      <c r="B23" s="171"/>
      <c r="C23" s="22"/>
      <c r="D23" s="23"/>
      <c r="E23" s="23"/>
      <c r="F23" s="55"/>
      <c r="G23" s="65">
        <v>0</v>
      </c>
      <c r="H23" s="30"/>
      <c r="I23" s="80"/>
      <c r="J23" s="75">
        <f t="shared" si="0"/>
        <v>0</v>
      </c>
      <c r="K23" s="81"/>
      <c r="L23" s="75">
        <f>(K23*G23)/100</f>
        <v>0</v>
      </c>
      <c r="M23" s="81"/>
      <c r="N23" s="79">
        <f>(M23*G23)/100</f>
        <v>0</v>
      </c>
    </row>
    <row r="24" spans="2:14" s="16" customFormat="1" x14ac:dyDescent="0.35">
      <c r="B24" s="171"/>
      <c r="C24" s="22"/>
      <c r="D24" s="23"/>
      <c r="E24" s="23"/>
      <c r="F24" s="55"/>
      <c r="G24" s="65">
        <v>0</v>
      </c>
      <c r="H24" s="30"/>
      <c r="I24" s="80"/>
      <c r="J24" s="75">
        <f t="shared" si="0"/>
        <v>0</v>
      </c>
      <c r="K24" s="81"/>
      <c r="L24" s="75">
        <f>(K24*G24)/100</f>
        <v>0</v>
      </c>
      <c r="M24" s="81"/>
      <c r="N24" s="79">
        <f>(M24*G24)/100</f>
        <v>0</v>
      </c>
    </row>
    <row r="25" spans="2:14" s="16" customFormat="1" x14ac:dyDescent="0.35">
      <c r="B25" s="171"/>
      <c r="C25" s="22"/>
      <c r="D25" s="23"/>
      <c r="E25" s="23"/>
      <c r="F25" s="55"/>
      <c r="G25" s="65">
        <v>0</v>
      </c>
      <c r="H25" s="30"/>
      <c r="I25" s="80"/>
      <c r="J25" s="75">
        <f t="shared" si="0"/>
        <v>0</v>
      </c>
      <c r="K25" s="81"/>
      <c r="L25" s="75">
        <f>(K25*G25)/100</f>
        <v>0</v>
      </c>
      <c r="M25" s="81"/>
      <c r="N25" s="79">
        <f>(M25*G25)/100</f>
        <v>0</v>
      </c>
    </row>
    <row r="26" spans="2:14" s="16" customFormat="1" ht="15" thickBot="1" x14ac:dyDescent="0.4">
      <c r="B26" s="172"/>
      <c r="C26" s="25"/>
      <c r="D26" s="26"/>
      <c r="E26" s="26"/>
      <c r="F26" s="53"/>
      <c r="G26" s="67">
        <v>0</v>
      </c>
      <c r="H26" s="30"/>
      <c r="I26" s="82"/>
      <c r="J26" s="76">
        <f t="shared" si="0"/>
        <v>0</v>
      </c>
      <c r="K26" s="83"/>
      <c r="L26" s="76">
        <f>(K26*G26)/100</f>
        <v>0</v>
      </c>
      <c r="M26" s="83"/>
      <c r="N26" s="84">
        <f>(M26*G26)/100</f>
        <v>0</v>
      </c>
    </row>
    <row r="27" spans="2:14" s="16" customFormat="1" ht="15.5" thickTop="1" thickBot="1" x14ac:dyDescent="0.4">
      <c r="B27" s="164" t="s">
        <v>33</v>
      </c>
      <c r="C27" s="165"/>
      <c r="D27" s="165"/>
      <c r="E27" s="165"/>
      <c r="F27" s="166"/>
      <c r="G27" s="61">
        <f>SUM(G22:G26)</f>
        <v>0</v>
      </c>
      <c r="H27" s="30"/>
      <c r="I27" s="68"/>
      <c r="J27" s="62">
        <f>SUM(J17:J26)</f>
        <v>0</v>
      </c>
      <c r="K27" s="86"/>
      <c r="L27" s="61">
        <f>SUM(L17:L26)</f>
        <v>0</v>
      </c>
      <c r="M27" s="87"/>
      <c r="N27" s="62">
        <f>SUM(N17:N26)</f>
        <v>0</v>
      </c>
    </row>
    <row r="28" spans="2:14" s="16" customFormat="1" ht="15" thickTop="1" x14ac:dyDescent="0.35">
      <c r="B28" s="31"/>
      <c r="C28" s="15"/>
      <c r="D28" s="15"/>
      <c r="E28" s="15"/>
      <c r="F28" s="15"/>
      <c r="G28" s="15"/>
      <c r="H28" s="15"/>
      <c r="I28" s="32"/>
      <c r="J28" s="33"/>
      <c r="K28" s="34"/>
      <c r="L28" s="15"/>
      <c r="M28" s="35"/>
      <c r="N28" s="15"/>
    </row>
    <row r="29" spans="2:14" s="16" customFormat="1" x14ac:dyDescent="0.35">
      <c r="B29" s="31"/>
      <c r="C29" s="15"/>
      <c r="D29" s="15"/>
      <c r="E29" s="15"/>
      <c r="F29" s="36"/>
      <c r="G29" s="37"/>
      <c r="H29" s="36"/>
      <c r="I29" s="38"/>
      <c r="J29" s="36"/>
      <c r="K29" s="39"/>
      <c r="L29" s="40"/>
      <c r="M29" s="39"/>
      <c r="N29" s="40"/>
    </row>
    <row r="30" spans="2:14" s="16" customFormat="1" x14ac:dyDescent="0.35">
      <c r="B30" s="31"/>
      <c r="C30" s="15"/>
      <c r="D30" s="15"/>
      <c r="E30" s="15"/>
      <c r="F30" s="41"/>
      <c r="G30" s="37"/>
      <c r="H30" s="36"/>
      <c r="I30" s="38"/>
      <c r="J30" s="36"/>
      <c r="K30" s="42"/>
      <c r="L30" s="43"/>
      <c r="M30" s="42"/>
      <c r="N30" s="43"/>
    </row>
    <row r="31" spans="2:14" s="16" customFormat="1" x14ac:dyDescent="0.35">
      <c r="B31" s="31"/>
      <c r="C31" s="15"/>
      <c r="D31" s="15"/>
      <c r="E31" s="15"/>
      <c r="F31" s="41"/>
      <c r="G31" s="15"/>
      <c r="H31" s="41"/>
      <c r="I31" s="44"/>
      <c r="J31" s="45"/>
      <c r="K31" s="46"/>
      <c r="L31" s="15"/>
      <c r="M31" s="47"/>
      <c r="N31" s="15"/>
    </row>
    <row r="32" spans="2:14" s="16" customFormat="1" ht="15" thickBot="1" x14ac:dyDescent="0.4">
      <c r="B32" s="48" t="s">
        <v>47</v>
      </c>
      <c r="C32" s="15"/>
      <c r="D32" s="15"/>
      <c r="E32" s="15"/>
      <c r="F32" s="15"/>
      <c r="G32" s="15"/>
      <c r="H32" s="15"/>
      <c r="I32" s="15"/>
      <c r="J32" s="15"/>
      <c r="K32" s="15"/>
      <c r="L32" s="15"/>
      <c r="M32" s="15"/>
      <c r="N32" s="15"/>
    </row>
    <row r="33" spans="1:14" s="16" customFormat="1" ht="44.5" thickTop="1" thickBot="1" x14ac:dyDescent="0.4">
      <c r="A33" s="49" t="s">
        <v>48</v>
      </c>
      <c r="B33" s="88" t="s">
        <v>49</v>
      </c>
      <c r="C33" s="88" t="s">
        <v>50</v>
      </c>
      <c r="D33" s="88" t="s">
        <v>48</v>
      </c>
      <c r="E33" s="88" t="s">
        <v>51</v>
      </c>
      <c r="F33" s="88" t="s">
        <v>52</v>
      </c>
      <c r="G33" s="89" t="s">
        <v>53</v>
      </c>
      <c r="I33" s="15"/>
      <c r="J33" s="15"/>
      <c r="K33" s="15"/>
      <c r="L33" s="15"/>
      <c r="M33" s="15"/>
      <c r="N33" s="15"/>
    </row>
    <row r="34" spans="1:14" s="16" customFormat="1" ht="15.5" thickTop="1" thickBot="1" x14ac:dyDescent="0.4">
      <c r="A34" s="56" t="e">
        <f>((F13*(C13-(L27+J27))/C13))*100</f>
        <v>#VALUE!</v>
      </c>
      <c r="B34" s="56" t="str">
        <f>IFERROR(ROUNDUP((J27/C13)*100,2),"")</f>
        <v/>
      </c>
      <c r="C34" s="56" t="str">
        <f>IFERROR(ROUNDDOWN((F14*(((C13-L27-J27)/C13)*100)), 2),"")</f>
        <v/>
      </c>
      <c r="D34" s="56" t="str">
        <f>IFERROR(IF(C13=0,"", ROUNDDOWN((F11*C34)/100, 2)), "")</f>
        <v/>
      </c>
      <c r="E34" s="92" t="str">
        <f>IFERROR(IF(C13=0,"",ROUNDDOWN((L27/C13)*100,2)),"")</f>
        <v/>
      </c>
      <c r="F34" s="56" t="str">
        <f>IFERROR(IF(C13=0,"",ROUNDDOWN((N27/C13)*100,2)),"")</f>
        <v/>
      </c>
      <c r="G34" s="93" t="str">
        <f>IFERROR(ROUNDDOWN(F34+D34,2),"")</f>
        <v/>
      </c>
      <c r="I34" s="15"/>
      <c r="J34" s="15"/>
      <c r="K34" s="15"/>
      <c r="L34" s="15"/>
      <c r="M34" s="15"/>
      <c r="N34" s="15"/>
    </row>
    <row r="35" spans="1:14" ht="15" thickTop="1" x14ac:dyDescent="0.35"/>
  </sheetData>
  <sheetProtection algorithmName="SHA-512" hashValue="/J2r7sDrWi381O05SktylUzM99aB7RryWbypUZTQf22xDOYZN+ovMFWrsxI+39a02ly13JwGi+RCeYUbqlHIGg==" saltValue="VDcXdOnp/z/tI2MJwOMBVA==" spinCount="100000" sheet="1" insertRows="0" selectLockedCells="1"/>
  <mergeCells count="6">
    <mergeCell ref="D1:E1"/>
    <mergeCell ref="I21:N21"/>
    <mergeCell ref="B21:F21"/>
    <mergeCell ref="B27:F27"/>
    <mergeCell ref="B17:B20"/>
    <mergeCell ref="B22:B26"/>
  </mergeCells>
  <pageMargins left="0.7" right="0.7"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15C3-287E-4D05-959A-E7DB23E37256}">
  <dimension ref="A1"/>
  <sheetViews>
    <sheetView tabSelected="1" workbookViewId="0">
      <selection activeCell="I25" sqref="I25"/>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634d1eb-ac60-44d2-83e4-d6cd95cf6a75">
      <Value>46</Value>
      <Value>45</Value>
      <Value>23</Value>
      <Value>36</Value>
      <Value>49</Value>
    </TaxCatchAll>
    <_ip_UnifiedCompliancePolicyUIAction xmlns="http://schemas.microsoft.com/sharepoint/v3" xsi:nil="true"/>
    <_ip_UnifiedCompliancePolicyProperties xmlns="http://schemas.microsoft.com/sharepoint/v3" xsi:nil="true"/>
    <lcf76f155ced4ddcb4097134ff3c332f xmlns="d0e034fe-bc8d-45d9-845a-17d3e9ed2f39">
      <Terms xmlns="http://schemas.microsoft.com/office/infopath/2007/PartnerControls"/>
    </lcf76f155ced4ddcb4097134ff3c332f>
    <SharedWithUsers xmlns="1634d1eb-ac60-44d2-83e4-d6cd95cf6a75">
      <UserInfo>
        <DisplayName>Jamie Wiles</DisplayName>
        <AccountId>155</AccountId>
        <AccountType/>
      </UserInfo>
      <UserInfo>
        <DisplayName>Emily Clarke</DisplayName>
        <AccountId>65</AccountId>
        <AccountType/>
      </UserInfo>
      <UserInfo>
        <DisplayName>Hannah Storr</DisplayName>
        <AccountId>63</AccountId>
        <AccountType/>
      </UserInfo>
      <UserInfo>
        <DisplayName>Isabel Gladwin</DisplayName>
        <AccountId>64</AccountId>
        <AccountType/>
      </UserInfo>
      <UserInfo>
        <DisplayName>Jon Watts</DisplayName>
        <AccountId>41</AccountId>
        <AccountType/>
      </UserInfo>
      <UserInfo>
        <DisplayName>Laura Avellaneda</DisplayName>
        <AccountId>38</AccountId>
        <AccountType/>
      </UserInfo>
      <UserInfo>
        <DisplayName>Stephen Smith</DisplayName>
        <AccountId>59</AccountId>
        <AccountType/>
      </UserInfo>
      <UserInfo>
        <DisplayName>Cheryl Wade</DisplayName>
        <AccountId>40</AccountId>
        <AccountType/>
      </UserInfo>
      <UserInfo>
        <DisplayName>Konsolute Service</DisplayName>
        <AccountId>10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79CA8F0B122B4598E4EDBBA5B92008" ma:contentTypeVersion="20" ma:contentTypeDescription="Create a new document." ma:contentTypeScope="" ma:versionID="45d98dbeac0f829f33aaa92da170d979">
  <xsd:schema xmlns:xsd="http://www.w3.org/2001/XMLSchema" xmlns:xs="http://www.w3.org/2001/XMLSchema" xmlns:p="http://schemas.microsoft.com/office/2006/metadata/properties" xmlns:ns1="http://schemas.microsoft.com/sharepoint/v3" xmlns:ns2="d0e034fe-bc8d-45d9-845a-17d3e9ed2f39" xmlns:ns3="1634d1eb-ac60-44d2-83e4-d6cd95cf6a75" targetNamespace="http://schemas.microsoft.com/office/2006/metadata/properties" ma:root="true" ma:fieldsID="b20ea9d369545c65b553d561fc86a429" ns1:_="" ns2:_="" ns3:_="">
    <xsd:import namespace="http://schemas.microsoft.com/sharepoint/v3"/>
    <xsd:import namespace="d0e034fe-bc8d-45d9-845a-17d3e9ed2f39"/>
    <xsd:import namespace="1634d1eb-ac60-44d2-83e4-d6cd95cf6a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e034fe-bc8d-45d9-845a-17d3e9ed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34d1eb-ac60-44d2-83e4-d6cd95cf6a7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feb861-68ce-48f2-9670-83c99ecf05a8}" ma:internalName="TaxCatchAll" ma:showField="CatchAllData" ma:web="1634d1eb-ac60-44d2-83e4-d6cd95cf6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DF00A-5B97-4B1F-8CEF-4799C25B66AA}">
  <ds:schemaRefs>
    <ds:schemaRef ds:uri="http://schemas.microsoft.com/sharepoint/v3/contenttype/forms"/>
  </ds:schemaRefs>
</ds:datastoreItem>
</file>

<file path=customXml/itemProps2.xml><?xml version="1.0" encoding="utf-8"?>
<ds:datastoreItem xmlns:ds="http://schemas.openxmlformats.org/officeDocument/2006/customXml" ds:itemID="{3EEADBA4-6F98-4E24-8F2D-1A7E40BB087B}">
  <ds:schemaRef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www.w3.org/XML/1998/namespace"/>
    <ds:schemaRef ds:uri="http://purl.org/dc/terms/"/>
    <ds:schemaRef ds:uri="http://schemas.microsoft.com/office/2006/documentManagement/types"/>
    <ds:schemaRef ds:uri="http://purl.org/dc/dcmitype/"/>
    <ds:schemaRef ds:uri="f57cc006-31b2-40fa-b589-1565d41822a1"/>
  </ds:schemaRefs>
</ds:datastoreItem>
</file>

<file path=customXml/itemProps3.xml><?xml version="1.0" encoding="utf-8"?>
<ds:datastoreItem xmlns:ds="http://schemas.openxmlformats.org/officeDocument/2006/customXml" ds:itemID="{9A0148B6-E77B-4BC8-8AAB-9BDC5457AB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Dry to fresh weight calculation</vt:lpstr>
      <vt:lpstr>Aqueous with Solvents</vt:lpstr>
      <vt:lpstr>Version 5 issued February 2023</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COSMOS Aqueous Extract with Solvent  MIPS</dc:title>
  <dc:subject/>
  <dc:creator>Michelle Ames</dc:creator>
  <cp:keywords/>
  <dc:description/>
  <cp:lastModifiedBy>Laura Avellaneda</cp:lastModifiedBy>
  <cp:revision/>
  <dcterms:created xsi:type="dcterms:W3CDTF">2016-05-13T08:34:22Z</dcterms:created>
  <dcterms:modified xsi:type="dcterms:W3CDTF">2023-02-22T16:39:26Z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0x0101009F79CA8F0B122B4598E4EDBBA5B92008</vt:lpwstr>
  </property>
  <property fmtid="{D5CDD505-2E9C-101B-9397-08002B2CF9AE}" pid="3" name="i8ee55b6a520413aa8fa55552d3907c0">
    <vt:lpwstr>N/A|8037cc3d-a6c4-4abd-88b9-9dbbfa4022fe</vt:lpwstr>
  </property>
  <property fmtid="{D5CDD505-2E9C-101B-9397-08002B2CF9AE}" pid="4" name="DocumentSubcategory">
    <vt:lpwstr>46;#Product compliance|c356dbc7-f119-4bec-8705-315151cd48c3</vt:lpwstr>
  </property>
  <property fmtid="{D5CDD505-2E9C-101B-9397-08002B2CF9AE}" pid="5" name="ExternalAudiences">
    <vt:lpwstr>49;#N/A|8037cc3d-a6c4-4abd-88b9-9dbbfa4022fe</vt:lpwstr>
  </property>
  <property fmtid="{D5CDD505-2E9C-101B-9397-08002B2CF9AE}" pid="6" name="DocumentCategories">
    <vt:lpwstr>45;#Health and Beauty|93acdb7a-7060-4719-93d3-ff244c259a35</vt:lpwstr>
  </property>
  <property fmtid="{D5CDD505-2E9C-101B-9397-08002B2CF9AE}" pid="7" name="TeamsInvolved">
    <vt:lpwstr>36;#Processor|98b52e97-3fd5-4bd6-b134-2c4d1e901d75</vt:lpwstr>
  </property>
  <property fmtid="{D5CDD505-2E9C-101B-9397-08002B2CF9AE}" pid="8" name="SchemeService">
    <vt:lpwstr>23;#COSMOS|25f050c0-514e-4b64-ba9e-a95b234a760e</vt:lpwstr>
  </property>
  <property fmtid="{D5CDD505-2E9C-101B-9397-08002B2CF9AE}" pid="9" name="AccreditationClause">
    <vt:lpwstr/>
  </property>
  <property fmtid="{D5CDD505-2E9C-101B-9397-08002B2CF9AE}" pid="10" name="SharedWithUsers">
    <vt:lpwstr>155;#Jamie Wiles;#65;#Emily Clarke;#63;#Hannah Storr;#64;#Isabel Gladwin;#41;#Jon Watts;#38;#Laura Avellaneda;#59;#Stephen Smith;#40;#Cheryl Wade;#10;#Konsolute Service</vt:lpwstr>
  </property>
</Properties>
</file>