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soilassociation.sharepoint.com/sites/OrganicQMS/qmsdocs/"/>
    </mc:Choice>
  </mc:AlternateContent>
  <xr:revisionPtr revIDLastSave="0" documentId="13_ncr:1_{2D55D12C-4F08-464E-9F6E-63C52CE8A447}" xr6:coauthVersionLast="47" xr6:coauthVersionMax="47" xr10:uidLastSave="{00000000-0000-0000-0000-000000000000}"/>
  <bookViews>
    <workbookView xWindow="-110" yWindow="-110" windowWidth="19420" windowHeight="10420" xr2:uid="{66D69A9B-538A-4E21-9BB5-B2946ACA88E9}"/>
  </bookViews>
  <sheets>
    <sheet name="General" sheetId="4" r:id="rId1"/>
    <sheet name="1. Calculation of grade" sheetId="1" r:id="rId2"/>
    <sheet name="2. Calculation of organic %"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0" i="2" l="1"/>
  <c r="F21" i="2"/>
  <c r="F22" i="2"/>
  <c r="F23" i="2"/>
  <c r="F24" i="2"/>
  <c r="F25" i="2"/>
  <c r="F26" i="2"/>
  <c r="F27" i="2"/>
  <c r="F28" i="2"/>
  <c r="F29" i="2"/>
  <c r="F6" i="2"/>
  <c r="F7" i="2"/>
  <c r="F8" i="2"/>
  <c r="F9" i="2"/>
  <c r="F10" i="2"/>
  <c r="F11" i="2"/>
  <c r="F12" i="2"/>
  <c r="F13" i="2"/>
  <c r="F14" i="2"/>
  <c r="F15" i="2"/>
  <c r="F5" i="2"/>
  <c r="F19" i="2"/>
  <c r="G32" i="2"/>
  <c r="P18" i="1"/>
  <c r="R15" i="1" l="1"/>
  <c r="P15" i="1"/>
  <c r="N15" i="1"/>
  <c r="L15" i="1"/>
  <c r="J15" i="1"/>
  <c r="H15" i="1"/>
  <c r="P17" i="1" l="1"/>
  <c r="F15" i="1"/>
  <c r="G5" i="2" l="1"/>
  <c r="E28" i="2"/>
  <c r="E27" i="2"/>
  <c r="G26" i="2"/>
  <c r="E26" i="2"/>
  <c r="E25" i="2"/>
  <c r="E24" i="2"/>
  <c r="G24" i="2" s="1"/>
  <c r="E23" i="2"/>
  <c r="G23" i="2" s="1"/>
  <c r="E22" i="2"/>
  <c r="E21" i="2"/>
  <c r="E20" i="2"/>
  <c r="E19" i="2"/>
  <c r="G19" i="2" s="1"/>
  <c r="E16" i="2"/>
  <c r="G15" i="2"/>
  <c r="G14" i="2"/>
  <c r="G13" i="2"/>
  <c r="G12" i="2"/>
  <c r="G11" i="2"/>
  <c r="G10" i="2"/>
  <c r="G9" i="2"/>
  <c r="G8" i="2"/>
  <c r="G7" i="2"/>
  <c r="G6" i="2"/>
  <c r="G16" i="2" l="1"/>
  <c r="G21" i="2"/>
  <c r="G20" i="2"/>
  <c r="G22" i="2"/>
  <c r="G27" i="2"/>
  <c r="G28" i="2"/>
  <c r="G25" i="2"/>
  <c r="E29" i="2"/>
  <c r="F16" i="2" l="1"/>
  <c r="F30" i="2"/>
  <c r="G29" i="2"/>
  <c r="G30" i="2" s="1"/>
  <c r="R14" i="1" l="1"/>
  <c r="P14" i="1"/>
  <c r="N14" i="1"/>
  <c r="L14" i="1"/>
  <c r="J14" i="1"/>
  <c r="H14" i="1"/>
  <c r="R13" i="1"/>
  <c r="P13" i="1"/>
  <c r="N13" i="1"/>
  <c r="L13" i="1"/>
  <c r="J13" i="1"/>
  <c r="H13" i="1"/>
  <c r="R12" i="1"/>
  <c r="P12" i="1"/>
  <c r="N12" i="1"/>
  <c r="L12" i="1"/>
  <c r="J12" i="1"/>
  <c r="H12" i="1"/>
  <c r="R11" i="1"/>
  <c r="P11" i="1"/>
  <c r="N11" i="1"/>
  <c r="L11" i="1"/>
  <c r="J11" i="1"/>
  <c r="H11" i="1"/>
  <c r="R10" i="1"/>
  <c r="P10" i="1"/>
  <c r="N10" i="1"/>
  <c r="L10" i="1"/>
  <c r="J10" i="1"/>
  <c r="H10" i="1"/>
  <c r="R9" i="1"/>
  <c r="P9" i="1"/>
  <c r="N9" i="1"/>
  <c r="L9" i="1"/>
  <c r="J9" i="1"/>
  <c r="H9" i="1"/>
  <c r="R8" i="1"/>
  <c r="P8" i="1"/>
  <c r="N8" i="1"/>
  <c r="L8" i="1"/>
  <c r="J8" i="1"/>
  <c r="H8" i="1"/>
  <c r="R7" i="1"/>
  <c r="P7" i="1"/>
  <c r="N7" i="1"/>
  <c r="L7" i="1"/>
  <c r="J7" i="1"/>
  <c r="H7" i="1"/>
  <c r="R6" i="1"/>
  <c r="P6" i="1"/>
  <c r="N6" i="1"/>
  <c r="L6" i="1"/>
  <c r="J6" i="1"/>
  <c r="H6" i="1"/>
  <c r="R5" i="1"/>
  <c r="P5" i="1"/>
  <c r="N5" i="1"/>
  <c r="L5" i="1"/>
  <c r="J5" i="1"/>
  <c r="H5" i="1"/>
</calcChain>
</file>

<file path=xl/sharedStrings.xml><?xml version="1.0" encoding="utf-8"?>
<sst xmlns="http://schemas.openxmlformats.org/spreadsheetml/2006/main" count="61" uniqueCount="53">
  <si>
    <t>Calculation of grade (COSMOS Natural/COSMOS ORGANIC) for the total product (7.1.1)</t>
  </si>
  <si>
    <t>Material Supplier</t>
  </si>
  <si>
    <t>Trade Name</t>
  </si>
  <si>
    <t xml:space="preserve">INCI name </t>
  </si>
  <si>
    <t>Approval Body</t>
  </si>
  <si>
    <t>Dry weight of plant material before reconstition**</t>
  </si>
  <si>
    <t xml:space="preserve">weight in finished product (out of 100) </t>
  </si>
  <si>
    <t>PeMo % of ingredient*</t>
  </si>
  <si>
    <t>Synthetic Moeity of ingredient quantity = ( a )</t>
  </si>
  <si>
    <t>Non Natural% of ingredient*</t>
  </si>
  <si>
    <t>Non Natural   ingredient quantity = ( b )</t>
  </si>
  <si>
    <t>PPAI % of ingredient*</t>
  </si>
  <si>
    <t>PPAI of ingredient quantity = ( c )</t>
  </si>
  <si>
    <t>Org PPAI % of ingredient*</t>
  </si>
  <si>
    <t>Org PPAI of ingredient quantity = ( d )</t>
  </si>
  <si>
    <t>CPAI % of ingredient*</t>
  </si>
  <si>
    <t>CPAI of ingredient quantity = ( e )</t>
  </si>
  <si>
    <t>Org CPAI % of ingredient*</t>
  </si>
  <si>
    <t>Org CPAI of ingredient quantity = ( f )</t>
  </si>
  <si>
    <t>% Org PPAI / total PPAI = ( d ) /  ( c )</t>
  </si>
  <si>
    <t>Totals</t>
  </si>
  <si>
    <t>Calculation of organic percentage of the total product (7.1.2, based on 6.2.4 rules)</t>
  </si>
  <si>
    <t>Only complete this section if water is lost during the saponifaction process.
Complete the cells in this colour only, water to be listed in specific row.</t>
  </si>
  <si>
    <t>MIXING BOWL WEIGHT</t>
  </si>
  <si>
    <t>INCI</t>
  </si>
  <si>
    <t>Organic % (of ingredient)</t>
  </si>
  <si>
    <t>Mixing Bowl Weight</t>
  </si>
  <si>
    <t>Current %</t>
  </si>
  <si>
    <t>Organic weight (product)</t>
  </si>
  <si>
    <t>Water</t>
  </si>
  <si>
    <t>aqua</t>
  </si>
  <si>
    <t>Total</t>
  </si>
  <si>
    <t>N/A</t>
  </si>
  <si>
    <t>DRIED WEIGHT</t>
  </si>
  <si>
    <t>Dried weight</t>
  </si>
  <si>
    <t>Organic %</t>
  </si>
  <si>
    <t>Complete the cells in this colour only, consider your ingredients at mixing bowl stage when categorising your ingredients. E.g. fats and oils used are classed as PPAIs.</t>
  </si>
  <si>
    <t>Natural % = 100 - (a) - (b)</t>
  </si>
  <si>
    <t>Total weight of dried soap:</t>
  </si>
  <si>
    <t>Company Name</t>
  </si>
  <si>
    <t xml:space="preserve">Please tick if you do not wish the product to be published on the COSMOS database 
</t>
  </si>
  <si>
    <t xml:space="preserve">Licence Number </t>
  </si>
  <si>
    <t>Applicable Standard</t>
  </si>
  <si>
    <t>Product Name</t>
  </si>
  <si>
    <t>Brand Name</t>
  </si>
  <si>
    <t>If you are a sub contractor and make this product for someone else please enter their name and address below:</t>
  </si>
  <si>
    <t>If you are the brandholder, and use another company to make this product for you, please enter their name and address below:</t>
  </si>
  <si>
    <t>Please give a brief description of the production process below:</t>
  </si>
  <si>
    <t>Declaration
To the best of my/our knowledge, all the information supplied in this product specification and supporting documentation is accurate. We have made no further additions to any of the ingredients or processing aids of additives and they are as originally supplied</t>
  </si>
  <si>
    <t>Signature</t>
  </si>
  <si>
    <t>Name</t>
  </si>
  <si>
    <t>Date</t>
  </si>
  <si>
    <t xml:space="preserve">If you are completing this form electronically, tick here to confirm you are in agreement with the declaration above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</si>
</sst>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5" x14ac:knownFonts="1">
    <font>
      <sz val="11"/>
      <color theme="1"/>
      <name val="Calibri"/>
      <family val="2"/>
      <scheme val="minor"/>
    </font>
    <font>
      <b/>
      <sz val="11"/>
      <color theme="1"/>
      <name val="Calibri"/>
      <family val="2"/>
      <scheme val="minor"/>
    </font>
    <font>
      <sz val="10"/>
      <name val="Verdana"/>
      <family val="2"/>
    </font>
    <font>
      <sz val="9"/>
      <name val="Verdana"/>
      <family val="2"/>
    </font>
    <font>
      <sz val="9"/>
      <color rgb="FFFF0000"/>
      <name val="Verdana"/>
      <family val="2"/>
    </font>
    <font>
      <sz val="9"/>
      <color rgb="FF0070C0"/>
      <name val="Verdana"/>
      <family val="2"/>
    </font>
    <font>
      <sz val="8"/>
      <name val="Verdana"/>
      <family val="2"/>
    </font>
    <font>
      <sz val="9"/>
      <name val="Arial"/>
      <family val="2"/>
    </font>
    <font>
      <b/>
      <sz val="10"/>
      <color theme="1"/>
      <name val="Verdana"/>
      <family val="2"/>
    </font>
    <font>
      <b/>
      <sz val="8"/>
      <color theme="1"/>
      <name val="Calibri"/>
      <family val="2"/>
      <scheme val="minor"/>
    </font>
    <font>
      <sz val="11"/>
      <name val="Calibri"/>
      <family val="2"/>
      <scheme val="minor"/>
    </font>
    <font>
      <b/>
      <sz val="11"/>
      <name val="Calibri"/>
      <family val="2"/>
      <scheme val="minor"/>
    </font>
    <font>
      <sz val="10"/>
      <name val="Arial"/>
      <family val="2"/>
    </font>
    <font>
      <b/>
      <sz val="10.5"/>
      <name val="Calibri Light"/>
      <family val="1"/>
      <scheme val="major"/>
    </font>
    <font>
      <sz val="10.5"/>
      <name val="Calibri Light"/>
      <family val="1"/>
      <scheme val="major"/>
    </font>
  </fonts>
  <fills count="7">
    <fill>
      <patternFill patternType="none"/>
    </fill>
    <fill>
      <patternFill patternType="gray125"/>
    </fill>
    <fill>
      <patternFill patternType="solid">
        <fgColor rgb="FFCCCCFF"/>
        <bgColor indexed="64"/>
      </patternFill>
    </fill>
    <fill>
      <patternFill patternType="solid">
        <fgColor theme="0"/>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F00"/>
        <bgColor indexed="64"/>
      </patternFill>
    </fill>
  </fills>
  <borders count="5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diagonal/>
    </border>
    <border>
      <left style="thin">
        <color auto="1"/>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medium">
        <color auto="1"/>
      </right>
      <top style="thin">
        <color auto="1"/>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2">
    <xf numFmtId="0" fontId="0" fillId="0" borderId="0"/>
    <xf numFmtId="0" fontId="12" fillId="0" borderId="0"/>
  </cellStyleXfs>
  <cellXfs count="136">
    <xf numFmtId="0" fontId="0" fillId="0" borderId="0" xfId="0"/>
    <xf numFmtId="164" fontId="6" fillId="3" borderId="4" xfId="0" applyNumberFormat="1" applyFont="1" applyFill="1" applyBorder="1" applyAlignment="1" applyProtection="1">
      <alignment horizontal="left" vertical="top" wrapText="1"/>
      <protection locked="0"/>
    </xf>
    <xf numFmtId="164" fontId="6" fillId="3" borderId="5" xfId="0" applyNumberFormat="1" applyFont="1" applyFill="1" applyBorder="1" applyAlignment="1" applyProtection="1">
      <alignment horizontal="left" vertical="top" wrapText="1"/>
      <protection locked="0"/>
    </xf>
    <xf numFmtId="164" fontId="2" fillId="4" borderId="5" xfId="0" applyNumberFormat="1" applyFont="1" applyFill="1" applyBorder="1" applyAlignment="1" applyProtection="1">
      <alignment wrapText="1"/>
      <protection locked="0"/>
    </xf>
    <xf numFmtId="164" fontId="4" fillId="3" borderId="5" xfId="0" applyNumberFormat="1" applyFont="1" applyFill="1" applyBorder="1" applyAlignment="1" applyProtection="1">
      <alignment horizontal="center" wrapText="1"/>
      <protection locked="0"/>
    </xf>
    <xf numFmtId="164" fontId="6" fillId="3" borderId="6" xfId="0" applyNumberFormat="1" applyFont="1" applyFill="1" applyBorder="1" applyAlignment="1" applyProtection="1">
      <alignment horizontal="left" vertical="top" wrapText="1"/>
      <protection locked="0"/>
    </xf>
    <xf numFmtId="164" fontId="6" fillId="3" borderId="7" xfId="0" applyNumberFormat="1" applyFont="1" applyFill="1" applyBorder="1" applyAlignment="1" applyProtection="1">
      <alignment horizontal="left" vertical="top" wrapText="1"/>
      <protection locked="0"/>
    </xf>
    <xf numFmtId="164" fontId="2" fillId="4" borderId="5" xfId="0" applyNumberFormat="1" applyFont="1" applyFill="1" applyBorder="1" applyProtection="1">
      <protection locked="0"/>
    </xf>
    <xf numFmtId="164" fontId="4" fillId="3" borderId="5" xfId="0" applyNumberFormat="1" applyFont="1" applyFill="1" applyBorder="1" applyAlignment="1" applyProtection="1">
      <alignment horizontal="center"/>
      <protection locked="0"/>
    </xf>
    <xf numFmtId="164" fontId="5" fillId="2" borderId="5" xfId="0" applyNumberFormat="1" applyFont="1" applyFill="1" applyBorder="1" applyAlignment="1" applyProtection="1">
      <alignment horizontal="center" wrapText="1"/>
      <protection locked="0"/>
    </xf>
    <xf numFmtId="164" fontId="6" fillId="3" borderId="13" xfId="0" applyNumberFormat="1" applyFont="1" applyFill="1" applyBorder="1" applyAlignment="1" applyProtection="1">
      <alignment horizontal="left" vertical="top" wrapText="1"/>
      <protection locked="0"/>
    </xf>
    <xf numFmtId="164" fontId="6" fillId="3" borderId="14" xfId="0" applyNumberFormat="1" applyFont="1" applyFill="1" applyBorder="1" applyAlignment="1" applyProtection="1">
      <alignment horizontal="left" vertical="top" wrapText="1"/>
      <protection locked="0"/>
    </xf>
    <xf numFmtId="164" fontId="2" fillId="4" borderId="15" xfId="0" applyNumberFormat="1" applyFont="1" applyFill="1" applyBorder="1" applyProtection="1">
      <protection locked="0"/>
    </xf>
    <xf numFmtId="164" fontId="5" fillId="2" borderId="15" xfId="0" applyNumberFormat="1" applyFont="1" applyFill="1" applyBorder="1" applyAlignment="1" applyProtection="1">
      <alignment horizontal="center" wrapText="1"/>
      <protection locked="0"/>
    </xf>
    <xf numFmtId="0" fontId="2" fillId="3" borderId="10" xfId="0" applyFont="1" applyFill="1" applyBorder="1" applyProtection="1">
      <protection locked="0"/>
    </xf>
    <xf numFmtId="0" fontId="2" fillId="3" borderId="9" xfId="0" applyFont="1" applyFill="1" applyBorder="1" applyProtection="1">
      <protection locked="0"/>
    </xf>
    <xf numFmtId="0" fontId="10" fillId="0" borderId="0" xfId="0" applyFont="1"/>
    <xf numFmtId="164" fontId="10" fillId="2" borderId="7" xfId="0" applyNumberFormat="1" applyFont="1" applyFill="1" applyBorder="1" applyAlignment="1" applyProtection="1">
      <alignment horizontal="left" vertical="top" wrapText="1"/>
      <protection locked="0"/>
    </xf>
    <xf numFmtId="9" fontId="10" fillId="2" borderId="7" xfId="0" applyNumberFormat="1" applyFont="1" applyFill="1" applyBorder="1" applyAlignment="1" applyProtection="1">
      <alignment horizontal="left" vertical="top" wrapText="1"/>
      <protection locked="0"/>
    </xf>
    <xf numFmtId="2" fontId="3" fillId="3" borderId="2" xfId="0" applyNumberFormat="1" applyFont="1" applyFill="1" applyBorder="1" applyAlignment="1" applyProtection="1">
      <alignment horizontal="center" vertical="top" textRotation="180" wrapText="1"/>
      <protection hidden="1"/>
    </xf>
    <xf numFmtId="164" fontId="3" fillId="3" borderId="5" xfId="0" applyNumberFormat="1" applyFont="1" applyFill="1" applyBorder="1" applyAlignment="1" applyProtection="1">
      <alignment horizontal="center" wrapText="1"/>
      <protection hidden="1"/>
    </xf>
    <xf numFmtId="164" fontId="3" fillId="3" borderId="15" xfId="0" applyNumberFormat="1" applyFont="1" applyFill="1" applyBorder="1" applyAlignment="1" applyProtection="1">
      <alignment horizontal="center" wrapText="1"/>
      <protection hidden="1"/>
    </xf>
    <xf numFmtId="2" fontId="3" fillId="3" borderId="3" xfId="0" applyNumberFormat="1" applyFont="1" applyFill="1" applyBorder="1" applyAlignment="1" applyProtection="1">
      <alignment horizontal="center" vertical="top" textRotation="180" wrapText="1"/>
      <protection hidden="1"/>
    </xf>
    <xf numFmtId="2" fontId="3" fillId="3" borderId="11" xfId="0" applyNumberFormat="1" applyFont="1" applyFill="1" applyBorder="1" applyAlignment="1" applyProtection="1">
      <alignment horizontal="center" vertical="top" textRotation="180" wrapText="1"/>
      <protection hidden="1"/>
    </xf>
    <xf numFmtId="164" fontId="3" fillId="3" borderId="12" xfId="0" applyNumberFormat="1" applyFont="1" applyFill="1" applyBorder="1" applyAlignment="1" applyProtection="1">
      <alignment horizontal="center" wrapText="1"/>
      <protection hidden="1"/>
    </xf>
    <xf numFmtId="164" fontId="3" fillId="3" borderId="16" xfId="0" applyNumberFormat="1" applyFont="1" applyFill="1" applyBorder="1" applyAlignment="1" applyProtection="1">
      <alignment horizontal="center" wrapText="1"/>
      <protection hidden="1"/>
    </xf>
    <xf numFmtId="0" fontId="2" fillId="3" borderId="1" xfId="0" applyFont="1" applyFill="1" applyBorder="1" applyAlignment="1" applyProtection="1">
      <alignment horizontal="center" vertical="top" wrapText="1"/>
      <protection hidden="1"/>
    </xf>
    <xf numFmtId="0" fontId="2" fillId="3" borderId="2" xfId="0" applyFont="1" applyFill="1" applyBorder="1" applyAlignment="1" applyProtection="1">
      <alignment horizontal="center" vertical="top" wrapText="1"/>
      <protection hidden="1"/>
    </xf>
    <xf numFmtId="0" fontId="3" fillId="4" borderId="2" xfId="0" applyFont="1" applyFill="1" applyBorder="1" applyAlignment="1" applyProtection="1">
      <alignment horizontal="center" vertical="top" textRotation="180" wrapText="1"/>
      <protection hidden="1"/>
    </xf>
    <xf numFmtId="0" fontId="4" fillId="3" borderId="2" xfId="0" applyFont="1" applyFill="1" applyBorder="1" applyAlignment="1" applyProtection="1">
      <alignment horizontal="center" vertical="top" textRotation="180" wrapText="1"/>
      <protection hidden="1"/>
    </xf>
    <xf numFmtId="2" fontId="5" fillId="2" borderId="3" xfId="0" applyNumberFormat="1" applyFont="1" applyFill="1" applyBorder="1" applyAlignment="1" applyProtection="1">
      <alignment horizontal="center" vertical="top" textRotation="180" wrapText="1"/>
      <protection hidden="1"/>
    </xf>
    <xf numFmtId="0" fontId="1" fillId="0" borderId="19" xfId="0" applyFont="1" applyBorder="1" applyProtection="1">
      <protection hidden="1"/>
    </xf>
    <xf numFmtId="9" fontId="10" fillId="0" borderId="7" xfId="0" applyNumberFormat="1" applyFont="1" applyBorder="1" applyAlignment="1" applyProtection="1">
      <alignment horizontal="center" wrapText="1"/>
      <protection hidden="1"/>
    </xf>
    <xf numFmtId="9" fontId="11" fillId="0" borderId="14" xfId="0" applyNumberFormat="1" applyFont="1" applyBorder="1" applyProtection="1">
      <protection hidden="1"/>
    </xf>
    <xf numFmtId="0" fontId="1" fillId="0" borderId="20" xfId="0" applyFont="1" applyBorder="1" applyAlignment="1" applyProtection="1">
      <alignment wrapText="1"/>
      <protection hidden="1"/>
    </xf>
    <xf numFmtId="0" fontId="1" fillId="6" borderId="17" xfId="0" applyFont="1" applyFill="1" applyBorder="1" applyProtection="1">
      <protection hidden="1"/>
    </xf>
    <xf numFmtId="0" fontId="0" fillId="2" borderId="7" xfId="0" applyFill="1" applyBorder="1" applyProtection="1">
      <protection locked="0"/>
    </xf>
    <xf numFmtId="0" fontId="10" fillId="2" borderId="7" xfId="0" applyFont="1" applyFill="1" applyBorder="1" applyProtection="1">
      <protection locked="0"/>
    </xf>
    <xf numFmtId="0" fontId="11" fillId="2" borderId="14" xfId="0" applyFont="1" applyFill="1" applyBorder="1" applyProtection="1">
      <protection locked="0"/>
    </xf>
    <xf numFmtId="0" fontId="0" fillId="0" borderId="7" xfId="0" applyBorder="1" applyProtection="1">
      <protection hidden="1"/>
    </xf>
    <xf numFmtId="164" fontId="10" fillId="0" borderId="7" xfId="0" applyNumberFormat="1" applyFont="1" applyBorder="1" applyAlignment="1" applyProtection="1">
      <alignment horizontal="left" vertical="top" wrapText="1"/>
      <protection hidden="1"/>
    </xf>
    <xf numFmtId="9" fontId="10" fillId="0" borderId="7" xfId="0" applyNumberFormat="1" applyFont="1" applyBorder="1" applyAlignment="1" applyProtection="1">
      <alignment horizontal="left" vertical="top" wrapText="1"/>
      <protection hidden="1"/>
    </xf>
    <xf numFmtId="0" fontId="1" fillId="0" borderId="14" xfId="0" applyFont="1" applyBorder="1" applyProtection="1">
      <protection hidden="1"/>
    </xf>
    <xf numFmtId="164" fontId="11" fillId="0" borderId="14" xfId="0" applyNumberFormat="1" applyFont="1" applyBorder="1" applyAlignment="1" applyProtection="1">
      <alignment horizontal="left" vertical="top" wrapText="1"/>
      <protection hidden="1"/>
    </xf>
    <xf numFmtId="0" fontId="11" fillId="3" borderId="14" xfId="0" applyFont="1" applyFill="1" applyBorder="1" applyProtection="1">
      <protection hidden="1"/>
    </xf>
    <xf numFmtId="0" fontId="10" fillId="0" borderId="7" xfId="0" applyFont="1" applyBorder="1" applyProtection="1">
      <protection hidden="1"/>
    </xf>
    <xf numFmtId="164" fontId="7" fillId="6" borderId="9" xfId="0" applyNumberFormat="1" applyFont="1" applyFill="1" applyBorder="1" applyAlignment="1" applyProtection="1">
      <alignment horizontal="center" wrapText="1"/>
      <protection hidden="1"/>
    </xf>
    <xf numFmtId="164" fontId="10" fillId="0" borderId="22" xfId="0" applyNumberFormat="1" applyFont="1" applyBorder="1" applyAlignment="1" applyProtection="1">
      <alignment horizontal="left" vertical="top" wrapText="1"/>
      <protection hidden="1"/>
    </xf>
    <xf numFmtId="2" fontId="11" fillId="0" borderId="24" xfId="0" applyNumberFormat="1" applyFont="1" applyBorder="1" applyAlignment="1" applyProtection="1">
      <alignment horizontal="left" vertical="top" wrapText="1"/>
      <protection hidden="1"/>
    </xf>
    <xf numFmtId="10" fontId="1" fillId="6" borderId="9" xfId="0" applyNumberFormat="1" applyFont="1" applyFill="1" applyBorder="1" applyProtection="1">
      <protection hidden="1"/>
    </xf>
    <xf numFmtId="2" fontId="7" fillId="6" borderId="9" xfId="0" applyNumberFormat="1" applyFont="1" applyFill="1" applyBorder="1" applyAlignment="1" applyProtection="1">
      <alignment horizontal="center" wrapText="1"/>
      <protection hidden="1"/>
    </xf>
    <xf numFmtId="164" fontId="4" fillId="3" borderId="9" xfId="0" applyNumberFormat="1" applyFont="1" applyFill="1" applyBorder="1" applyAlignment="1" applyProtection="1">
      <alignment horizontal="center"/>
      <protection hidden="1"/>
    </xf>
    <xf numFmtId="164" fontId="5" fillId="5" borderId="10" xfId="0" applyNumberFormat="1" applyFont="1" applyFill="1" applyBorder="1" applyAlignment="1" applyProtection="1">
      <alignment horizontal="center" wrapText="1"/>
      <protection hidden="1"/>
    </xf>
    <xf numFmtId="164" fontId="3" fillId="3" borderId="10" xfId="0" applyNumberFormat="1" applyFont="1" applyFill="1" applyBorder="1" applyAlignment="1" applyProtection="1">
      <alignment horizontal="center" wrapText="1"/>
      <protection hidden="1"/>
    </xf>
    <xf numFmtId="0" fontId="12" fillId="0" borderId="0" xfId="1"/>
    <xf numFmtId="0" fontId="13" fillId="3" borderId="25" xfId="1" applyFont="1" applyFill="1" applyBorder="1"/>
    <xf numFmtId="0" fontId="13" fillId="3" borderId="31" xfId="1" applyFont="1" applyFill="1" applyBorder="1"/>
    <xf numFmtId="0" fontId="13" fillId="3" borderId="36" xfId="1" applyFont="1" applyFill="1" applyBorder="1"/>
    <xf numFmtId="0" fontId="12" fillId="3" borderId="0" xfId="1" applyFill="1"/>
    <xf numFmtId="0" fontId="1" fillId="0" borderId="19" xfId="0" applyFont="1" applyBorder="1" applyProtection="1"/>
    <xf numFmtId="0" fontId="1" fillId="0" borderId="19" xfId="0" applyFont="1" applyBorder="1" applyAlignment="1" applyProtection="1">
      <alignment wrapText="1"/>
    </xf>
    <xf numFmtId="0" fontId="13" fillId="3" borderId="28" xfId="1" applyFont="1" applyFill="1" applyBorder="1" applyAlignment="1">
      <alignment shrinkToFit="1"/>
    </xf>
    <xf numFmtId="0" fontId="13" fillId="3" borderId="29" xfId="1" applyFont="1" applyFill="1" applyBorder="1" applyAlignment="1">
      <alignment shrinkToFit="1"/>
    </xf>
    <xf numFmtId="0" fontId="13" fillId="3" borderId="39" xfId="1" applyFont="1" applyFill="1" applyBorder="1" applyAlignment="1">
      <alignment shrinkToFit="1"/>
    </xf>
    <xf numFmtId="0" fontId="13" fillId="3" borderId="40" xfId="1" applyFont="1" applyFill="1" applyBorder="1" applyAlignment="1">
      <alignment shrinkToFit="1"/>
    </xf>
    <xf numFmtId="0" fontId="14" fillId="0" borderId="30" xfId="1" applyFont="1" applyBorder="1"/>
    <xf numFmtId="0" fontId="14" fillId="0" borderId="41" xfId="1" applyFont="1" applyBorder="1"/>
    <xf numFmtId="0" fontId="13" fillId="3" borderId="42" xfId="1" applyFont="1" applyFill="1" applyBorder="1" applyAlignment="1">
      <alignment wrapText="1"/>
    </xf>
    <xf numFmtId="0" fontId="13" fillId="3" borderId="43" xfId="1" applyFont="1" applyFill="1" applyBorder="1" applyAlignment="1">
      <alignment wrapText="1"/>
    </xf>
    <xf numFmtId="0" fontId="13" fillId="3" borderId="44" xfId="1" applyFont="1" applyFill="1" applyBorder="1" applyAlignment="1">
      <alignment wrapText="1"/>
    </xf>
    <xf numFmtId="0" fontId="13" fillId="3" borderId="34" xfId="1" applyFont="1" applyFill="1" applyBorder="1" applyAlignment="1">
      <alignment wrapText="1"/>
    </xf>
    <xf numFmtId="0" fontId="13" fillId="3" borderId="0" xfId="1" applyFont="1" applyFill="1" applyAlignment="1">
      <alignment wrapText="1"/>
    </xf>
    <xf numFmtId="0" fontId="13" fillId="3" borderId="35" xfId="1" applyFont="1" applyFill="1" applyBorder="1" applyAlignment="1">
      <alignment wrapText="1"/>
    </xf>
    <xf numFmtId="0" fontId="13" fillId="3" borderId="45" xfId="1" applyFont="1" applyFill="1" applyBorder="1" applyAlignment="1">
      <alignment wrapText="1"/>
    </xf>
    <xf numFmtId="0" fontId="13" fillId="3" borderId="46" xfId="1" applyFont="1" applyFill="1" applyBorder="1" applyAlignment="1">
      <alignment wrapText="1"/>
    </xf>
    <xf numFmtId="0" fontId="13" fillId="3" borderId="47" xfId="1" applyFont="1" applyFill="1" applyBorder="1" applyAlignment="1">
      <alignment wrapText="1"/>
    </xf>
    <xf numFmtId="0" fontId="13" fillId="3" borderId="48" xfId="1" applyFont="1" applyFill="1" applyBorder="1"/>
    <xf numFmtId="0" fontId="13" fillId="3" borderId="21" xfId="1" applyFont="1" applyFill="1" applyBorder="1"/>
    <xf numFmtId="0" fontId="14" fillId="0" borderId="49" xfId="1" applyFont="1" applyBorder="1" applyAlignment="1" applyProtection="1">
      <alignment wrapText="1"/>
      <protection locked="0"/>
    </xf>
    <xf numFmtId="0" fontId="14" fillId="0" borderId="43" xfId="1" applyFont="1" applyBorder="1" applyAlignment="1" applyProtection="1">
      <alignment wrapText="1"/>
      <protection locked="0"/>
    </xf>
    <xf numFmtId="0" fontId="14" fillId="0" borderId="50" xfId="1" applyFont="1" applyBorder="1" applyAlignment="1" applyProtection="1">
      <alignment wrapText="1"/>
      <protection locked="0"/>
    </xf>
    <xf numFmtId="0" fontId="14" fillId="0" borderId="52" xfId="1" applyFont="1" applyBorder="1" applyAlignment="1" applyProtection="1">
      <alignment wrapText="1"/>
      <protection locked="0"/>
    </xf>
    <xf numFmtId="0" fontId="14" fillId="0" borderId="0" xfId="1" applyFont="1" applyAlignment="1" applyProtection="1">
      <alignment wrapText="1"/>
      <protection locked="0"/>
    </xf>
    <xf numFmtId="0" fontId="14" fillId="0" borderId="53" xfId="1" applyFont="1" applyBorder="1" applyAlignment="1" applyProtection="1">
      <alignment wrapText="1"/>
      <protection locked="0"/>
    </xf>
    <xf numFmtId="0" fontId="13" fillId="3" borderId="51" xfId="1" applyFont="1" applyFill="1" applyBorder="1"/>
    <xf numFmtId="0" fontId="13" fillId="3" borderId="54" xfId="1" applyFont="1" applyFill="1" applyBorder="1"/>
    <xf numFmtId="0" fontId="13" fillId="0" borderId="51" xfId="1" applyFont="1" applyBorder="1"/>
    <xf numFmtId="0" fontId="13" fillId="0" borderId="54" xfId="1" applyFont="1" applyBorder="1"/>
    <xf numFmtId="0" fontId="14" fillId="0" borderId="44" xfId="1" applyFont="1" applyBorder="1" applyAlignment="1" applyProtection="1">
      <alignment wrapText="1"/>
      <protection locked="0"/>
    </xf>
    <xf numFmtId="0" fontId="14" fillId="0" borderId="35" xfId="1" applyFont="1" applyBorder="1" applyAlignment="1" applyProtection="1">
      <alignment wrapText="1"/>
      <protection locked="0"/>
    </xf>
    <xf numFmtId="0" fontId="14" fillId="3" borderId="42" xfId="1" applyFont="1" applyFill="1" applyBorder="1" applyAlignment="1" applyProtection="1">
      <alignment horizontal="left" vertical="top" wrapText="1"/>
      <protection locked="0"/>
    </xf>
    <xf numFmtId="0" fontId="14" fillId="3" borderId="43" xfId="1" applyFont="1" applyFill="1" applyBorder="1" applyAlignment="1" applyProtection="1">
      <alignment horizontal="left" vertical="top" wrapText="1"/>
      <protection locked="0"/>
    </xf>
    <xf numFmtId="0" fontId="14" fillId="3" borderId="44" xfId="1" applyFont="1" applyFill="1" applyBorder="1" applyAlignment="1" applyProtection="1">
      <alignment horizontal="left" vertical="top" wrapText="1"/>
      <protection locked="0"/>
    </xf>
    <xf numFmtId="0" fontId="14" fillId="3" borderId="45" xfId="1" applyFont="1" applyFill="1" applyBorder="1" applyAlignment="1" applyProtection="1">
      <alignment horizontal="left" vertical="top" wrapText="1"/>
      <protection locked="0"/>
    </xf>
    <xf numFmtId="0" fontId="14" fillId="3" borderId="46" xfId="1" applyFont="1" applyFill="1" applyBorder="1" applyAlignment="1" applyProtection="1">
      <alignment horizontal="left" vertical="top" wrapText="1"/>
      <protection locked="0"/>
    </xf>
    <xf numFmtId="0" fontId="14" fillId="3" borderId="47" xfId="1" applyFont="1" applyFill="1" applyBorder="1" applyAlignment="1" applyProtection="1">
      <alignment horizontal="left" vertical="top" wrapText="1"/>
      <protection locked="0"/>
    </xf>
    <xf numFmtId="0" fontId="14" fillId="3" borderId="25" xfId="1" applyFont="1" applyFill="1" applyBorder="1" applyAlignment="1" applyProtection="1">
      <alignment wrapText="1"/>
      <protection locked="0"/>
    </xf>
    <xf numFmtId="0" fontId="14" fillId="3" borderId="26" xfId="1" applyFont="1" applyFill="1" applyBorder="1" applyAlignment="1" applyProtection="1">
      <alignment wrapText="1"/>
      <protection locked="0"/>
    </xf>
    <xf numFmtId="0" fontId="14" fillId="3" borderId="27" xfId="1" applyFont="1" applyFill="1" applyBorder="1" applyAlignment="1" applyProtection="1">
      <alignment wrapText="1"/>
      <protection locked="0"/>
    </xf>
    <xf numFmtId="0" fontId="14" fillId="3" borderId="28" xfId="1" applyFont="1" applyFill="1" applyBorder="1" applyAlignment="1">
      <alignment horizontal="center" vertical="center" wrapText="1"/>
    </xf>
    <xf numFmtId="0" fontId="14" fillId="3" borderId="29" xfId="1" applyFont="1" applyFill="1" applyBorder="1" applyAlignment="1">
      <alignment horizontal="center" vertical="center" wrapText="1"/>
    </xf>
    <xf numFmtId="0" fontId="14" fillId="3" borderId="30" xfId="1" applyFont="1" applyFill="1" applyBorder="1" applyAlignment="1">
      <alignment horizontal="center" vertical="center" wrapText="1"/>
    </xf>
    <xf numFmtId="0" fontId="14" fillId="3" borderId="34" xfId="1" applyFont="1" applyFill="1" applyBorder="1" applyAlignment="1">
      <alignment horizontal="center" vertical="center" wrapText="1"/>
    </xf>
    <xf numFmtId="0" fontId="14" fillId="3" borderId="0" xfId="1" applyFont="1" applyFill="1" applyAlignment="1">
      <alignment horizontal="center" vertical="center" wrapText="1"/>
    </xf>
    <xf numFmtId="0" fontId="14" fillId="3" borderId="35" xfId="1" applyFont="1" applyFill="1" applyBorder="1" applyAlignment="1">
      <alignment horizontal="center" vertical="center" wrapText="1"/>
    </xf>
    <xf numFmtId="0" fontId="14" fillId="3" borderId="39" xfId="1" applyFont="1" applyFill="1" applyBorder="1" applyAlignment="1">
      <alignment horizontal="center" vertical="center" wrapText="1"/>
    </xf>
    <xf numFmtId="0" fontId="14" fillId="3" borderId="40" xfId="1" applyFont="1" applyFill="1" applyBorder="1" applyAlignment="1">
      <alignment horizontal="center" vertical="center" wrapText="1"/>
    </xf>
    <xf numFmtId="0" fontId="14" fillId="3" borderId="41" xfId="1" applyFont="1" applyFill="1" applyBorder="1" applyAlignment="1">
      <alignment horizontal="center" vertical="center" wrapText="1"/>
    </xf>
    <xf numFmtId="0" fontId="14" fillId="3" borderId="31" xfId="1" applyFont="1" applyFill="1" applyBorder="1" applyAlignment="1" applyProtection="1">
      <alignment wrapText="1"/>
      <protection locked="0"/>
    </xf>
    <xf numFmtId="0" fontId="14" fillId="3" borderId="32" xfId="1" applyFont="1" applyFill="1" applyBorder="1" applyAlignment="1" applyProtection="1">
      <alignment wrapText="1"/>
      <protection locked="0"/>
    </xf>
    <xf numFmtId="0" fontId="14" fillId="3" borderId="33" xfId="1" applyFont="1" applyFill="1" applyBorder="1" applyAlignment="1" applyProtection="1">
      <alignment wrapText="1"/>
      <protection locked="0"/>
    </xf>
    <xf numFmtId="0" fontId="14" fillId="3" borderId="36" xfId="1" applyFont="1" applyFill="1" applyBorder="1" applyAlignment="1" applyProtection="1">
      <alignment wrapText="1"/>
      <protection locked="0"/>
    </xf>
    <xf numFmtId="0" fontId="14" fillId="3" borderId="37" xfId="1" applyFont="1" applyFill="1" applyBorder="1" applyAlignment="1" applyProtection="1">
      <alignment wrapText="1"/>
      <protection locked="0"/>
    </xf>
    <xf numFmtId="0" fontId="14" fillId="3" borderId="38" xfId="1" applyFont="1" applyFill="1" applyBorder="1" applyAlignment="1" applyProtection="1">
      <alignment wrapText="1"/>
      <protection locked="0"/>
    </xf>
    <xf numFmtId="0" fontId="13" fillId="3" borderId="25" xfId="1" applyFont="1" applyFill="1" applyBorder="1" applyAlignment="1">
      <alignment horizontal="left" vertical="top"/>
    </xf>
    <xf numFmtId="0" fontId="13" fillId="3" borderId="26" xfId="1" applyFont="1" applyFill="1" applyBorder="1" applyAlignment="1">
      <alignment horizontal="left" vertical="top"/>
    </xf>
    <xf numFmtId="0" fontId="13" fillId="3" borderId="27" xfId="1" applyFont="1" applyFill="1" applyBorder="1" applyAlignment="1">
      <alignment horizontal="left" vertical="top"/>
    </xf>
    <xf numFmtId="0" fontId="13" fillId="3" borderId="31" xfId="1" applyFont="1" applyFill="1" applyBorder="1" applyAlignment="1">
      <alignment horizontal="left" vertical="top"/>
    </xf>
    <xf numFmtId="0" fontId="13" fillId="3" borderId="32" xfId="1" applyFont="1" applyFill="1" applyBorder="1" applyAlignment="1">
      <alignment horizontal="left" vertical="top"/>
    </xf>
    <xf numFmtId="0" fontId="13" fillId="3" borderId="33" xfId="1" applyFont="1" applyFill="1" applyBorder="1" applyAlignment="1">
      <alignment horizontal="left" vertical="top"/>
    </xf>
    <xf numFmtId="0" fontId="13" fillId="3" borderId="31" xfId="1" applyFont="1" applyFill="1" applyBorder="1"/>
    <xf numFmtId="0" fontId="13" fillId="3" borderId="32" xfId="1" applyFont="1" applyFill="1" applyBorder="1"/>
    <xf numFmtId="0" fontId="13" fillId="3" borderId="33" xfId="1" applyFont="1" applyFill="1" applyBorder="1"/>
    <xf numFmtId="0" fontId="1" fillId="0" borderId="0" xfId="0" applyFont="1" applyProtection="1">
      <protection hidden="1"/>
    </xf>
    <xf numFmtId="0" fontId="0" fillId="0" borderId="0" xfId="0" applyProtection="1">
      <protection hidden="1"/>
    </xf>
    <xf numFmtId="0" fontId="0" fillId="2" borderId="0" xfId="0" applyFill="1" applyAlignment="1" applyProtection="1">
      <alignment wrapText="1"/>
      <protection hidden="1"/>
    </xf>
    <xf numFmtId="2" fontId="7" fillId="0" borderId="17" xfId="0" applyNumberFormat="1" applyFont="1" applyBorder="1" applyAlignment="1" applyProtection="1">
      <alignment horizontal="center"/>
      <protection hidden="1"/>
    </xf>
    <xf numFmtId="0" fontId="0" fillId="0" borderId="8" xfId="0" applyBorder="1" applyAlignment="1" applyProtection="1">
      <alignment horizontal="center"/>
      <protection hidden="1"/>
    </xf>
    <xf numFmtId="0" fontId="0" fillId="0" borderId="9" xfId="0" applyBorder="1" applyAlignment="1" applyProtection="1">
      <alignment horizontal="center"/>
      <protection hidden="1"/>
    </xf>
    <xf numFmtId="0" fontId="8" fillId="0" borderId="0" xfId="0" applyFont="1" applyProtection="1">
      <protection hidden="1"/>
    </xf>
    <xf numFmtId="0" fontId="9" fillId="0" borderId="18" xfId="0" applyFont="1" applyBorder="1" applyAlignment="1" applyProtection="1">
      <alignment horizontal="center" textRotation="255"/>
    </xf>
    <xf numFmtId="0" fontId="9" fillId="0" borderId="21" xfId="0" applyFont="1" applyBorder="1" applyAlignment="1" applyProtection="1">
      <alignment horizontal="center" textRotation="255"/>
    </xf>
    <xf numFmtId="0" fontId="9" fillId="0" borderId="23" xfId="0" applyFont="1" applyBorder="1" applyAlignment="1" applyProtection="1">
      <alignment horizontal="center" textRotation="255"/>
    </xf>
    <xf numFmtId="0" fontId="1" fillId="0" borderId="18" xfId="0" applyFont="1" applyBorder="1" applyAlignment="1" applyProtection="1">
      <alignment horizontal="center" textRotation="255"/>
    </xf>
    <xf numFmtId="0" fontId="1" fillId="0" borderId="21" xfId="0" applyFont="1" applyBorder="1" applyAlignment="1" applyProtection="1">
      <alignment horizontal="center" textRotation="255"/>
    </xf>
    <xf numFmtId="0" fontId="1" fillId="0" borderId="23" xfId="0" applyFont="1" applyBorder="1" applyAlignment="1" applyProtection="1">
      <alignment horizontal="center" textRotation="255"/>
    </xf>
  </cellXfs>
  <cellStyles count="2">
    <cellStyle name="Normal" xfId="0" builtinId="0"/>
    <cellStyle name="Normal 2" xfId="1" xr:uid="{CCCB7E0C-20B5-4EEF-BB28-02F8FACD8CD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CCFF"/>
      <color rgb="FFDCB9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247650</xdr:colOff>
      <xdr:row>0</xdr:row>
      <xdr:rowOff>323850</xdr:rowOff>
    </xdr:from>
    <xdr:to>
      <xdr:col>0</xdr:col>
      <xdr:colOff>882650</xdr:colOff>
      <xdr:row>1</xdr:row>
      <xdr:rowOff>0</xdr:rowOff>
    </xdr:to>
    <xdr:pic>
      <xdr:nvPicPr>
        <xdr:cNvPr id="2" name="Picture 4">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323850"/>
          <a:ext cx="6381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1289050</xdr:colOff>
      <xdr:row>0</xdr:row>
      <xdr:rowOff>260350</xdr:rowOff>
    </xdr:from>
    <xdr:to>
      <xdr:col>11</xdr:col>
      <xdr:colOff>0</xdr:colOff>
      <xdr:row>2</xdr:row>
      <xdr:rowOff>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77200" y="257175"/>
          <a:ext cx="18288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1682750</xdr:colOff>
      <xdr:row>0</xdr:row>
      <xdr:rowOff>215900</xdr:rowOff>
    </xdr:from>
    <xdr:to>
      <xdr:col>2</xdr:col>
      <xdr:colOff>190500</xdr:colOff>
      <xdr:row>1</xdr:row>
      <xdr:rowOff>114300</xdr:rowOff>
    </xdr:to>
    <xdr:pic>
      <xdr:nvPicPr>
        <xdr:cNvPr id="4" name="Picture 2">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33500" y="219075"/>
          <a:ext cx="8001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7</xdr:col>
          <xdr:colOff>1403350</xdr:colOff>
          <xdr:row>4</xdr:row>
          <xdr:rowOff>152400</xdr:rowOff>
        </xdr:from>
        <xdr:to>
          <xdr:col>9</xdr:col>
          <xdr:colOff>584200</xdr:colOff>
          <xdr:row>5</xdr:row>
          <xdr:rowOff>165100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1104900</xdr:colOff>
          <xdr:row>23</xdr:row>
          <xdr:rowOff>247650</xdr:rowOff>
        </xdr:from>
        <xdr:to>
          <xdr:col>9</xdr:col>
          <xdr:colOff>304800</xdr:colOff>
          <xdr:row>25</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EACA4-95F9-427F-83C1-14E9FE2410F7}">
  <dimension ref="A1:K28"/>
  <sheetViews>
    <sheetView tabSelected="1" view="pageLayout" topLeftCell="A18" zoomScaleNormal="100" workbookViewId="0">
      <selection activeCell="E1" sqref="E1"/>
    </sheetView>
  </sheetViews>
  <sheetFormatPr defaultRowHeight="12.5" x14ac:dyDescent="0.25"/>
  <cols>
    <col min="1" max="1" width="19" style="54" customWidth="1"/>
    <col min="2" max="4" width="8.7265625" style="54"/>
    <col min="5" max="5" width="44" style="54" customWidth="1"/>
    <col min="6" max="256" width="8.7265625" style="54"/>
    <col min="257" max="257" width="19" style="54" customWidth="1"/>
    <col min="258" max="260" width="8.7265625" style="54"/>
    <col min="261" max="261" width="44" style="54" customWidth="1"/>
    <col min="262" max="512" width="8.7265625" style="54"/>
    <col min="513" max="513" width="19" style="54" customWidth="1"/>
    <col min="514" max="516" width="8.7265625" style="54"/>
    <col min="517" max="517" width="44" style="54" customWidth="1"/>
    <col min="518" max="768" width="8.7265625" style="54"/>
    <col min="769" max="769" width="19" style="54" customWidth="1"/>
    <col min="770" max="772" width="8.7265625" style="54"/>
    <col min="773" max="773" width="44" style="54" customWidth="1"/>
    <col min="774" max="1024" width="8.7265625" style="54"/>
    <col min="1025" max="1025" width="19" style="54" customWidth="1"/>
    <col min="1026" max="1028" width="8.7265625" style="54"/>
    <col min="1029" max="1029" width="44" style="54" customWidth="1"/>
    <col min="1030" max="1280" width="8.7265625" style="54"/>
    <col min="1281" max="1281" width="19" style="54" customWidth="1"/>
    <col min="1282" max="1284" width="8.7265625" style="54"/>
    <col min="1285" max="1285" width="44" style="54" customWidth="1"/>
    <col min="1286" max="1536" width="8.7265625" style="54"/>
    <col min="1537" max="1537" width="19" style="54" customWidth="1"/>
    <col min="1538" max="1540" width="8.7265625" style="54"/>
    <col min="1541" max="1541" width="44" style="54" customWidth="1"/>
    <col min="1542" max="1792" width="8.7265625" style="54"/>
    <col min="1793" max="1793" width="19" style="54" customWidth="1"/>
    <col min="1794" max="1796" width="8.7265625" style="54"/>
    <col min="1797" max="1797" width="44" style="54" customWidth="1"/>
    <col min="1798" max="2048" width="8.7265625" style="54"/>
    <col min="2049" max="2049" width="19" style="54" customWidth="1"/>
    <col min="2050" max="2052" width="8.7265625" style="54"/>
    <col min="2053" max="2053" width="44" style="54" customWidth="1"/>
    <col min="2054" max="2304" width="8.7265625" style="54"/>
    <col min="2305" max="2305" width="19" style="54" customWidth="1"/>
    <col min="2306" max="2308" width="8.7265625" style="54"/>
    <col min="2309" max="2309" width="44" style="54" customWidth="1"/>
    <col min="2310" max="2560" width="8.7265625" style="54"/>
    <col min="2561" max="2561" width="19" style="54" customWidth="1"/>
    <col min="2562" max="2564" width="8.7265625" style="54"/>
    <col min="2565" max="2565" width="44" style="54" customWidth="1"/>
    <col min="2566" max="2816" width="8.7265625" style="54"/>
    <col min="2817" max="2817" width="19" style="54" customWidth="1"/>
    <col min="2818" max="2820" width="8.7265625" style="54"/>
    <col min="2821" max="2821" width="44" style="54" customWidth="1"/>
    <col min="2822" max="3072" width="8.7265625" style="54"/>
    <col min="3073" max="3073" width="19" style="54" customWidth="1"/>
    <col min="3074" max="3076" width="8.7265625" style="54"/>
    <col min="3077" max="3077" width="44" style="54" customWidth="1"/>
    <col min="3078" max="3328" width="8.7265625" style="54"/>
    <col min="3329" max="3329" width="19" style="54" customWidth="1"/>
    <col min="3330" max="3332" width="8.7265625" style="54"/>
    <col min="3333" max="3333" width="44" style="54" customWidth="1"/>
    <col min="3334" max="3584" width="8.7265625" style="54"/>
    <col min="3585" max="3585" width="19" style="54" customWidth="1"/>
    <col min="3586" max="3588" width="8.7265625" style="54"/>
    <col min="3589" max="3589" width="44" style="54" customWidth="1"/>
    <col min="3590" max="3840" width="8.7265625" style="54"/>
    <col min="3841" max="3841" width="19" style="54" customWidth="1"/>
    <col min="3842" max="3844" width="8.7265625" style="54"/>
    <col min="3845" max="3845" width="44" style="54" customWidth="1"/>
    <col min="3846" max="4096" width="8.7265625" style="54"/>
    <col min="4097" max="4097" width="19" style="54" customWidth="1"/>
    <col min="4098" max="4100" width="8.7265625" style="54"/>
    <col min="4101" max="4101" width="44" style="54" customWidth="1"/>
    <col min="4102" max="4352" width="8.7265625" style="54"/>
    <col min="4353" max="4353" width="19" style="54" customWidth="1"/>
    <col min="4354" max="4356" width="8.7265625" style="54"/>
    <col min="4357" max="4357" width="44" style="54" customWidth="1"/>
    <col min="4358" max="4608" width="8.7265625" style="54"/>
    <col min="4609" max="4609" width="19" style="54" customWidth="1"/>
    <col min="4610" max="4612" width="8.7265625" style="54"/>
    <col min="4613" max="4613" width="44" style="54" customWidth="1"/>
    <col min="4614" max="4864" width="8.7265625" style="54"/>
    <col min="4865" max="4865" width="19" style="54" customWidth="1"/>
    <col min="4866" max="4868" width="8.7265625" style="54"/>
    <col min="4869" max="4869" width="44" style="54" customWidth="1"/>
    <col min="4870" max="5120" width="8.7265625" style="54"/>
    <col min="5121" max="5121" width="19" style="54" customWidth="1"/>
    <col min="5122" max="5124" width="8.7265625" style="54"/>
    <col min="5125" max="5125" width="44" style="54" customWidth="1"/>
    <col min="5126" max="5376" width="8.7265625" style="54"/>
    <col min="5377" max="5377" width="19" style="54" customWidth="1"/>
    <col min="5378" max="5380" width="8.7265625" style="54"/>
    <col min="5381" max="5381" width="44" style="54" customWidth="1"/>
    <col min="5382" max="5632" width="8.7265625" style="54"/>
    <col min="5633" max="5633" width="19" style="54" customWidth="1"/>
    <col min="5634" max="5636" width="8.7265625" style="54"/>
    <col min="5637" max="5637" width="44" style="54" customWidth="1"/>
    <col min="5638" max="5888" width="8.7265625" style="54"/>
    <col min="5889" max="5889" width="19" style="54" customWidth="1"/>
    <col min="5890" max="5892" width="8.7265625" style="54"/>
    <col min="5893" max="5893" width="44" style="54" customWidth="1"/>
    <col min="5894" max="6144" width="8.7265625" style="54"/>
    <col min="6145" max="6145" width="19" style="54" customWidth="1"/>
    <col min="6146" max="6148" width="8.7265625" style="54"/>
    <col min="6149" max="6149" width="44" style="54" customWidth="1"/>
    <col min="6150" max="6400" width="8.7265625" style="54"/>
    <col min="6401" max="6401" width="19" style="54" customWidth="1"/>
    <col min="6402" max="6404" width="8.7265625" style="54"/>
    <col min="6405" max="6405" width="44" style="54" customWidth="1"/>
    <col min="6406" max="6656" width="8.7265625" style="54"/>
    <col min="6657" max="6657" width="19" style="54" customWidth="1"/>
    <col min="6658" max="6660" width="8.7265625" style="54"/>
    <col min="6661" max="6661" width="44" style="54" customWidth="1"/>
    <col min="6662" max="6912" width="8.7265625" style="54"/>
    <col min="6913" max="6913" width="19" style="54" customWidth="1"/>
    <col min="6914" max="6916" width="8.7265625" style="54"/>
    <col min="6917" max="6917" width="44" style="54" customWidth="1"/>
    <col min="6918" max="7168" width="8.7265625" style="54"/>
    <col min="7169" max="7169" width="19" style="54" customWidth="1"/>
    <col min="7170" max="7172" width="8.7265625" style="54"/>
    <col min="7173" max="7173" width="44" style="54" customWidth="1"/>
    <col min="7174" max="7424" width="8.7265625" style="54"/>
    <col min="7425" max="7425" width="19" style="54" customWidth="1"/>
    <col min="7426" max="7428" width="8.7265625" style="54"/>
    <col min="7429" max="7429" width="44" style="54" customWidth="1"/>
    <col min="7430" max="7680" width="8.7265625" style="54"/>
    <col min="7681" max="7681" width="19" style="54" customWidth="1"/>
    <col min="7682" max="7684" width="8.7265625" style="54"/>
    <col min="7685" max="7685" width="44" style="54" customWidth="1"/>
    <col min="7686" max="7936" width="8.7265625" style="54"/>
    <col min="7937" max="7937" width="19" style="54" customWidth="1"/>
    <col min="7938" max="7940" width="8.7265625" style="54"/>
    <col min="7941" max="7941" width="44" style="54" customWidth="1"/>
    <col min="7942" max="8192" width="8.7265625" style="54"/>
    <col min="8193" max="8193" width="19" style="54" customWidth="1"/>
    <col min="8194" max="8196" width="8.7265625" style="54"/>
    <col min="8197" max="8197" width="44" style="54" customWidth="1"/>
    <col min="8198" max="8448" width="8.7265625" style="54"/>
    <col min="8449" max="8449" width="19" style="54" customWidth="1"/>
    <col min="8450" max="8452" width="8.7265625" style="54"/>
    <col min="8453" max="8453" width="44" style="54" customWidth="1"/>
    <col min="8454" max="8704" width="8.7265625" style="54"/>
    <col min="8705" max="8705" width="19" style="54" customWidth="1"/>
    <col min="8706" max="8708" width="8.7265625" style="54"/>
    <col min="8709" max="8709" width="44" style="54" customWidth="1"/>
    <col min="8710" max="8960" width="8.7265625" style="54"/>
    <col min="8961" max="8961" width="19" style="54" customWidth="1"/>
    <col min="8962" max="8964" width="8.7265625" style="54"/>
    <col min="8965" max="8965" width="44" style="54" customWidth="1"/>
    <col min="8966" max="9216" width="8.7265625" style="54"/>
    <col min="9217" max="9217" width="19" style="54" customWidth="1"/>
    <col min="9218" max="9220" width="8.7265625" style="54"/>
    <col min="9221" max="9221" width="44" style="54" customWidth="1"/>
    <col min="9222" max="9472" width="8.7265625" style="54"/>
    <col min="9473" max="9473" width="19" style="54" customWidth="1"/>
    <col min="9474" max="9476" width="8.7265625" style="54"/>
    <col min="9477" max="9477" width="44" style="54" customWidth="1"/>
    <col min="9478" max="9728" width="8.7265625" style="54"/>
    <col min="9729" max="9729" width="19" style="54" customWidth="1"/>
    <col min="9730" max="9732" width="8.7265625" style="54"/>
    <col min="9733" max="9733" width="44" style="54" customWidth="1"/>
    <col min="9734" max="9984" width="8.7265625" style="54"/>
    <col min="9985" max="9985" width="19" style="54" customWidth="1"/>
    <col min="9986" max="9988" width="8.7265625" style="54"/>
    <col min="9989" max="9989" width="44" style="54" customWidth="1"/>
    <col min="9990" max="10240" width="8.7265625" style="54"/>
    <col min="10241" max="10241" width="19" style="54" customWidth="1"/>
    <col min="10242" max="10244" width="8.7265625" style="54"/>
    <col min="10245" max="10245" width="44" style="54" customWidth="1"/>
    <col min="10246" max="10496" width="8.7265625" style="54"/>
    <col min="10497" max="10497" width="19" style="54" customWidth="1"/>
    <col min="10498" max="10500" width="8.7265625" style="54"/>
    <col min="10501" max="10501" width="44" style="54" customWidth="1"/>
    <col min="10502" max="10752" width="8.7265625" style="54"/>
    <col min="10753" max="10753" width="19" style="54" customWidth="1"/>
    <col min="10754" max="10756" width="8.7265625" style="54"/>
    <col min="10757" max="10757" width="44" style="54" customWidth="1"/>
    <col min="10758" max="11008" width="8.7265625" style="54"/>
    <col min="11009" max="11009" width="19" style="54" customWidth="1"/>
    <col min="11010" max="11012" width="8.7265625" style="54"/>
    <col min="11013" max="11013" width="44" style="54" customWidth="1"/>
    <col min="11014" max="11264" width="8.7265625" style="54"/>
    <col min="11265" max="11265" width="19" style="54" customWidth="1"/>
    <col min="11266" max="11268" width="8.7265625" style="54"/>
    <col min="11269" max="11269" width="44" style="54" customWidth="1"/>
    <col min="11270" max="11520" width="8.7265625" style="54"/>
    <col min="11521" max="11521" width="19" style="54" customWidth="1"/>
    <col min="11522" max="11524" width="8.7265625" style="54"/>
    <col min="11525" max="11525" width="44" style="54" customWidth="1"/>
    <col min="11526" max="11776" width="8.7265625" style="54"/>
    <col min="11777" max="11777" width="19" style="54" customWidth="1"/>
    <col min="11778" max="11780" width="8.7265625" style="54"/>
    <col min="11781" max="11781" width="44" style="54" customWidth="1"/>
    <col min="11782" max="12032" width="8.7265625" style="54"/>
    <col min="12033" max="12033" width="19" style="54" customWidth="1"/>
    <col min="12034" max="12036" width="8.7265625" style="54"/>
    <col min="12037" max="12037" width="44" style="54" customWidth="1"/>
    <col min="12038" max="12288" width="8.7265625" style="54"/>
    <col min="12289" max="12289" width="19" style="54" customWidth="1"/>
    <col min="12290" max="12292" width="8.7265625" style="54"/>
    <col min="12293" max="12293" width="44" style="54" customWidth="1"/>
    <col min="12294" max="12544" width="8.7265625" style="54"/>
    <col min="12545" max="12545" width="19" style="54" customWidth="1"/>
    <col min="12546" max="12548" width="8.7265625" style="54"/>
    <col min="12549" max="12549" width="44" style="54" customWidth="1"/>
    <col min="12550" max="12800" width="8.7265625" style="54"/>
    <col min="12801" max="12801" width="19" style="54" customWidth="1"/>
    <col min="12802" max="12804" width="8.7265625" style="54"/>
    <col min="12805" max="12805" width="44" style="54" customWidth="1"/>
    <col min="12806" max="13056" width="8.7265625" style="54"/>
    <col min="13057" max="13057" width="19" style="54" customWidth="1"/>
    <col min="13058" max="13060" width="8.7265625" style="54"/>
    <col min="13061" max="13061" width="44" style="54" customWidth="1"/>
    <col min="13062" max="13312" width="8.7265625" style="54"/>
    <col min="13313" max="13313" width="19" style="54" customWidth="1"/>
    <col min="13314" max="13316" width="8.7265625" style="54"/>
    <col min="13317" max="13317" width="44" style="54" customWidth="1"/>
    <col min="13318" max="13568" width="8.7265625" style="54"/>
    <col min="13569" max="13569" width="19" style="54" customWidth="1"/>
    <col min="13570" max="13572" width="8.7265625" style="54"/>
    <col min="13573" max="13573" width="44" style="54" customWidth="1"/>
    <col min="13574" max="13824" width="8.7265625" style="54"/>
    <col min="13825" max="13825" width="19" style="54" customWidth="1"/>
    <col min="13826" max="13828" width="8.7265625" style="54"/>
    <col min="13829" max="13829" width="44" style="54" customWidth="1"/>
    <col min="13830" max="14080" width="8.7265625" style="54"/>
    <col min="14081" max="14081" width="19" style="54" customWidth="1"/>
    <col min="14082" max="14084" width="8.7265625" style="54"/>
    <col min="14085" max="14085" width="44" style="54" customWidth="1"/>
    <col min="14086" max="14336" width="8.7265625" style="54"/>
    <col min="14337" max="14337" width="19" style="54" customWidth="1"/>
    <col min="14338" max="14340" width="8.7265625" style="54"/>
    <col min="14341" max="14341" width="44" style="54" customWidth="1"/>
    <col min="14342" max="14592" width="8.7265625" style="54"/>
    <col min="14593" max="14593" width="19" style="54" customWidth="1"/>
    <col min="14594" max="14596" width="8.7265625" style="54"/>
    <col min="14597" max="14597" width="44" style="54" customWidth="1"/>
    <col min="14598" max="14848" width="8.7265625" style="54"/>
    <col min="14849" max="14849" width="19" style="54" customWidth="1"/>
    <col min="14850" max="14852" width="8.7265625" style="54"/>
    <col min="14853" max="14853" width="44" style="54" customWidth="1"/>
    <col min="14854" max="15104" width="8.7265625" style="54"/>
    <col min="15105" max="15105" width="19" style="54" customWidth="1"/>
    <col min="15106" max="15108" width="8.7265625" style="54"/>
    <col min="15109" max="15109" width="44" style="54" customWidth="1"/>
    <col min="15110" max="15360" width="8.7265625" style="54"/>
    <col min="15361" max="15361" width="19" style="54" customWidth="1"/>
    <col min="15362" max="15364" width="8.7265625" style="54"/>
    <col min="15365" max="15365" width="44" style="54" customWidth="1"/>
    <col min="15366" max="15616" width="8.7265625" style="54"/>
    <col min="15617" max="15617" width="19" style="54" customWidth="1"/>
    <col min="15618" max="15620" width="8.7265625" style="54"/>
    <col min="15621" max="15621" width="44" style="54" customWidth="1"/>
    <col min="15622" max="15872" width="8.7265625" style="54"/>
    <col min="15873" max="15873" width="19" style="54" customWidth="1"/>
    <col min="15874" max="15876" width="8.7265625" style="54"/>
    <col min="15877" max="15877" width="44" style="54" customWidth="1"/>
    <col min="15878" max="16128" width="8.7265625" style="54"/>
    <col min="16129" max="16129" width="19" style="54" customWidth="1"/>
    <col min="16130" max="16132" width="8.7265625" style="54"/>
    <col min="16133" max="16133" width="44" style="54" customWidth="1"/>
    <col min="16134" max="16384" width="8.7265625" style="54"/>
  </cols>
  <sheetData>
    <row r="1" spans="1:11" ht="90" customHeight="1" x14ac:dyDescent="0.25"/>
    <row r="2" spans="1:11" ht="13" thickBot="1" x14ac:dyDescent="0.3"/>
    <row r="3" spans="1:11" ht="46.5" customHeight="1" x14ac:dyDescent="0.35">
      <c r="A3" s="55" t="s">
        <v>39</v>
      </c>
      <c r="B3" s="96"/>
      <c r="C3" s="97"/>
      <c r="D3" s="97"/>
      <c r="E3" s="98"/>
      <c r="F3" s="99" t="s">
        <v>40</v>
      </c>
      <c r="G3" s="100"/>
      <c r="H3" s="100"/>
      <c r="I3" s="100"/>
      <c r="J3" s="100"/>
      <c r="K3" s="101"/>
    </row>
    <row r="4" spans="1:11" ht="14" x14ac:dyDescent="0.35">
      <c r="A4" s="56" t="s">
        <v>41</v>
      </c>
      <c r="B4" s="108"/>
      <c r="C4" s="109"/>
      <c r="D4" s="109"/>
      <c r="E4" s="110"/>
      <c r="F4" s="102"/>
      <c r="G4" s="103"/>
      <c r="H4" s="103"/>
      <c r="I4" s="103"/>
      <c r="J4" s="103"/>
      <c r="K4" s="104"/>
    </row>
    <row r="5" spans="1:11" ht="14" x14ac:dyDescent="0.35">
      <c r="A5" s="56" t="s">
        <v>42</v>
      </c>
      <c r="B5" s="108"/>
      <c r="C5" s="109"/>
      <c r="D5" s="109"/>
      <c r="E5" s="110"/>
      <c r="F5" s="102"/>
      <c r="G5" s="103"/>
      <c r="H5" s="103"/>
      <c r="I5" s="103"/>
      <c r="J5" s="103"/>
      <c r="K5" s="104"/>
    </row>
    <row r="6" spans="1:11" ht="14" x14ac:dyDescent="0.35">
      <c r="A6" s="56" t="s">
        <v>43</v>
      </c>
      <c r="B6" s="108"/>
      <c r="C6" s="109"/>
      <c r="D6" s="109"/>
      <c r="E6" s="110"/>
      <c r="F6" s="102"/>
      <c r="G6" s="103"/>
      <c r="H6" s="103"/>
      <c r="I6" s="103"/>
      <c r="J6" s="103"/>
      <c r="K6" s="104"/>
    </row>
    <row r="7" spans="1:11" ht="14.5" thickBot="1" x14ac:dyDescent="0.4">
      <c r="A7" s="57" t="s">
        <v>44</v>
      </c>
      <c r="B7" s="111"/>
      <c r="C7" s="112"/>
      <c r="D7" s="112"/>
      <c r="E7" s="113"/>
      <c r="F7" s="105"/>
      <c r="G7" s="106"/>
      <c r="H7" s="106"/>
      <c r="I7" s="106"/>
      <c r="J7" s="106"/>
      <c r="K7" s="107"/>
    </row>
    <row r="8" spans="1:11" ht="14" x14ac:dyDescent="0.25">
      <c r="A8" s="114" t="s">
        <v>45</v>
      </c>
      <c r="B8" s="115"/>
      <c r="C8" s="115"/>
      <c r="D8" s="115"/>
      <c r="E8" s="115"/>
      <c r="F8" s="115"/>
      <c r="G8" s="115"/>
      <c r="H8" s="115"/>
      <c r="I8" s="115"/>
      <c r="J8" s="115"/>
      <c r="K8" s="116"/>
    </row>
    <row r="9" spans="1:11" ht="12.65" customHeight="1" x14ac:dyDescent="0.25">
      <c r="A9" s="90"/>
      <c r="B9" s="91"/>
      <c r="C9" s="91"/>
      <c r="D9" s="91"/>
      <c r="E9" s="91"/>
      <c r="F9" s="91"/>
      <c r="G9" s="91"/>
      <c r="H9" s="91"/>
      <c r="I9" s="91"/>
      <c r="J9" s="91"/>
      <c r="K9" s="92"/>
    </row>
    <row r="10" spans="1:11" ht="34.5" customHeight="1" x14ac:dyDescent="0.25">
      <c r="A10" s="93"/>
      <c r="B10" s="94"/>
      <c r="C10" s="94"/>
      <c r="D10" s="94"/>
      <c r="E10" s="94"/>
      <c r="F10" s="94"/>
      <c r="G10" s="94"/>
      <c r="H10" s="94"/>
      <c r="I10" s="94"/>
      <c r="J10" s="94"/>
      <c r="K10" s="95"/>
    </row>
    <row r="11" spans="1:11" ht="14" x14ac:dyDescent="0.25">
      <c r="A11" s="117" t="s">
        <v>46</v>
      </c>
      <c r="B11" s="118"/>
      <c r="C11" s="118"/>
      <c r="D11" s="118"/>
      <c r="E11" s="118"/>
      <c r="F11" s="118"/>
      <c r="G11" s="118"/>
      <c r="H11" s="118"/>
      <c r="I11" s="118"/>
      <c r="J11" s="118"/>
      <c r="K11" s="119"/>
    </row>
    <row r="12" spans="1:11" ht="12.65" customHeight="1" x14ac:dyDescent="0.25">
      <c r="A12" s="90"/>
      <c r="B12" s="91"/>
      <c r="C12" s="91"/>
      <c r="D12" s="91"/>
      <c r="E12" s="91"/>
      <c r="F12" s="91"/>
      <c r="G12" s="91"/>
      <c r="H12" s="91"/>
      <c r="I12" s="91"/>
      <c r="J12" s="91"/>
      <c r="K12" s="92"/>
    </row>
    <row r="13" spans="1:11" ht="33.75" customHeight="1" x14ac:dyDescent="0.25">
      <c r="A13" s="93"/>
      <c r="B13" s="94"/>
      <c r="C13" s="94"/>
      <c r="D13" s="94"/>
      <c r="E13" s="94"/>
      <c r="F13" s="94"/>
      <c r="G13" s="94"/>
      <c r="H13" s="94"/>
      <c r="I13" s="94"/>
      <c r="J13" s="94"/>
      <c r="K13" s="95"/>
    </row>
    <row r="14" spans="1:11" ht="14" x14ac:dyDescent="0.35">
      <c r="A14" s="120" t="s">
        <v>47</v>
      </c>
      <c r="B14" s="121"/>
      <c r="C14" s="121"/>
      <c r="D14" s="121"/>
      <c r="E14" s="121"/>
      <c r="F14" s="121"/>
      <c r="G14" s="121"/>
      <c r="H14" s="121"/>
      <c r="I14" s="121"/>
      <c r="J14" s="121"/>
      <c r="K14" s="122"/>
    </row>
    <row r="15" spans="1:11" ht="12.65" customHeight="1" x14ac:dyDescent="0.25">
      <c r="A15" s="90"/>
      <c r="B15" s="91"/>
      <c r="C15" s="91"/>
      <c r="D15" s="91"/>
      <c r="E15" s="91"/>
      <c r="F15" s="91"/>
      <c r="G15" s="91"/>
      <c r="H15" s="91"/>
      <c r="I15" s="91"/>
      <c r="J15" s="91"/>
      <c r="K15" s="92"/>
    </row>
    <row r="16" spans="1:11" ht="39.75" customHeight="1" x14ac:dyDescent="0.25">
      <c r="A16" s="93"/>
      <c r="B16" s="94"/>
      <c r="C16" s="94"/>
      <c r="D16" s="94"/>
      <c r="E16" s="94"/>
      <c r="F16" s="94"/>
      <c r="G16" s="94"/>
      <c r="H16" s="94"/>
      <c r="I16" s="94"/>
      <c r="J16" s="94"/>
      <c r="K16" s="95"/>
    </row>
    <row r="17" spans="1:11" ht="12.65" customHeight="1" x14ac:dyDescent="0.25">
      <c r="A17" s="67" t="s">
        <v>48</v>
      </c>
      <c r="B17" s="68"/>
      <c r="C17" s="68"/>
      <c r="D17" s="68"/>
      <c r="E17" s="68"/>
      <c r="F17" s="68"/>
      <c r="G17" s="68"/>
      <c r="H17" s="68"/>
      <c r="I17" s="68"/>
      <c r="J17" s="68"/>
      <c r="K17" s="69"/>
    </row>
    <row r="18" spans="1:11" ht="12.65" customHeight="1" x14ac:dyDescent="0.25">
      <c r="A18" s="70"/>
      <c r="B18" s="71"/>
      <c r="C18" s="71"/>
      <c r="D18" s="71"/>
      <c r="E18" s="71"/>
      <c r="F18" s="71"/>
      <c r="G18" s="71"/>
      <c r="H18" s="71"/>
      <c r="I18" s="71"/>
      <c r="J18" s="71"/>
      <c r="K18" s="72"/>
    </row>
    <row r="19" spans="1:11" ht="12.65" customHeight="1" x14ac:dyDescent="0.25">
      <c r="A19" s="70"/>
      <c r="B19" s="71"/>
      <c r="C19" s="71"/>
      <c r="D19" s="71"/>
      <c r="E19" s="71"/>
      <c r="F19" s="71"/>
      <c r="G19" s="71"/>
      <c r="H19" s="71"/>
      <c r="I19" s="71"/>
      <c r="J19" s="71"/>
      <c r="K19" s="72"/>
    </row>
    <row r="20" spans="1:11" ht="12.75" customHeight="1" x14ac:dyDescent="0.25">
      <c r="A20" s="70"/>
      <c r="B20" s="71"/>
      <c r="C20" s="71"/>
      <c r="D20" s="71"/>
      <c r="E20" s="71"/>
      <c r="F20" s="71"/>
      <c r="G20" s="71"/>
      <c r="H20" s="71"/>
      <c r="I20" s="71"/>
      <c r="J20" s="71"/>
      <c r="K20" s="72"/>
    </row>
    <row r="21" spans="1:11" ht="6.75" hidden="1" customHeight="1" x14ac:dyDescent="0.25">
      <c r="A21" s="73"/>
      <c r="B21" s="74"/>
      <c r="C21" s="74"/>
      <c r="D21" s="74"/>
      <c r="E21" s="74"/>
      <c r="F21" s="74"/>
      <c r="G21" s="74"/>
      <c r="H21" s="74"/>
      <c r="I21" s="74"/>
      <c r="J21" s="74"/>
      <c r="K21" s="75"/>
    </row>
    <row r="22" spans="1:11" x14ac:dyDescent="0.25">
      <c r="A22" s="76" t="s">
        <v>49</v>
      </c>
      <c r="B22" s="78"/>
      <c r="C22" s="79"/>
      <c r="D22" s="80"/>
      <c r="E22" s="84" t="s">
        <v>50</v>
      </c>
      <c r="F22" s="78"/>
      <c r="G22" s="79"/>
      <c r="H22" s="80"/>
      <c r="I22" s="86" t="s">
        <v>51</v>
      </c>
      <c r="J22" s="78"/>
      <c r="K22" s="88"/>
    </row>
    <row r="23" spans="1:11" ht="13" thickBot="1" x14ac:dyDescent="0.3">
      <c r="A23" s="77"/>
      <c r="B23" s="81"/>
      <c r="C23" s="82"/>
      <c r="D23" s="83"/>
      <c r="E23" s="85"/>
      <c r="F23" s="81"/>
      <c r="G23" s="82"/>
      <c r="H23" s="83"/>
      <c r="I23" s="87"/>
      <c r="J23" s="81"/>
      <c r="K23" s="89"/>
    </row>
    <row r="24" spans="1:11" ht="15.75" customHeight="1" x14ac:dyDescent="0.25">
      <c r="A24" s="61" t="s">
        <v>52</v>
      </c>
      <c r="B24" s="62"/>
      <c r="C24" s="62"/>
      <c r="D24" s="62"/>
      <c r="E24" s="62"/>
      <c r="F24" s="62"/>
      <c r="G24" s="62"/>
      <c r="H24" s="62"/>
      <c r="I24" s="62"/>
      <c r="J24" s="62"/>
      <c r="K24" s="65"/>
    </row>
    <row r="25" spans="1:11" ht="13.15" customHeight="1" thickBot="1" x14ac:dyDescent="0.3">
      <c r="A25" s="63"/>
      <c r="B25" s="64"/>
      <c r="C25" s="64"/>
      <c r="D25" s="64"/>
      <c r="E25" s="64"/>
      <c r="F25" s="64"/>
      <c r="G25" s="64"/>
      <c r="H25" s="64"/>
      <c r="I25" s="64"/>
      <c r="J25" s="64"/>
      <c r="K25" s="66"/>
    </row>
    <row r="26" spans="1:11" x14ac:dyDescent="0.25">
      <c r="A26" s="58"/>
      <c r="B26" s="58"/>
      <c r="C26" s="58"/>
      <c r="D26" s="58"/>
      <c r="E26" s="58"/>
      <c r="F26" s="58"/>
      <c r="G26" s="58"/>
      <c r="H26" s="58"/>
      <c r="I26" s="58"/>
      <c r="J26" s="58"/>
      <c r="K26" s="58"/>
    </row>
    <row r="27" spans="1:11" x14ac:dyDescent="0.25">
      <c r="A27" s="58"/>
      <c r="B27" s="58"/>
      <c r="C27" s="58"/>
      <c r="D27" s="58"/>
      <c r="E27" s="58"/>
      <c r="F27" s="58"/>
      <c r="G27" s="58"/>
      <c r="H27" s="58"/>
      <c r="I27" s="58"/>
      <c r="J27" s="58"/>
      <c r="K27" s="58"/>
    </row>
    <row r="28" spans="1:11" x14ac:dyDescent="0.25">
      <c r="A28" s="58"/>
      <c r="B28" s="58"/>
      <c r="C28" s="58"/>
      <c r="D28" s="58"/>
      <c r="E28" s="58"/>
      <c r="F28" s="58"/>
      <c r="G28" s="58"/>
      <c r="H28" s="58"/>
      <c r="I28" s="58"/>
      <c r="J28" s="58"/>
      <c r="K28" s="58"/>
    </row>
  </sheetData>
  <sheetProtection password="EC72" sheet="1"/>
  <mergeCells count="21">
    <mergeCell ref="A15:K16"/>
    <mergeCell ref="B3:E3"/>
    <mergeCell ref="F3:K7"/>
    <mergeCell ref="B4:E4"/>
    <mergeCell ref="B5:E5"/>
    <mergeCell ref="B6:E6"/>
    <mergeCell ref="B7:E7"/>
    <mergeCell ref="A8:K8"/>
    <mergeCell ref="A9:K10"/>
    <mergeCell ref="A11:K11"/>
    <mergeCell ref="A12:K13"/>
    <mergeCell ref="A14:K14"/>
    <mergeCell ref="A24:J25"/>
    <mergeCell ref="K24:K25"/>
    <mergeCell ref="A17:K21"/>
    <mergeCell ref="A22:A23"/>
    <mergeCell ref="B22:D23"/>
    <mergeCell ref="E22:E23"/>
    <mergeCell ref="F22:H23"/>
    <mergeCell ref="I22:I23"/>
    <mergeCell ref="J22:K23"/>
  </mergeCells>
  <pageMargins left="0.74803149606299213" right="0.74803149606299213" top="0.98425196850393704" bottom="0.98425196850393704" header="0.51181102362204722" footer="0.51181102362204722"/>
  <pageSetup paperSize="9" scale="91" orientation="landscape" r:id="rId1"/>
  <headerFooter alignWithMargins="0">
    <oddHeader>&amp;C&amp;"+,Bold"&amp;14Soil Association COSMOS MIPS</oddHeader>
    <oddFooter xml:space="preserve">&amp;LP1790Fm&amp;CVersion: 3&amp;RIssue Date: Febrary 2023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7</xdr:col>
                    <xdr:colOff>1403350</xdr:colOff>
                    <xdr:row>4</xdr:row>
                    <xdr:rowOff>152400</xdr:rowOff>
                  </from>
                  <to>
                    <xdr:col>9</xdr:col>
                    <xdr:colOff>584200</xdr:colOff>
                    <xdr:row>5</xdr:row>
                    <xdr:rowOff>165100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7</xdr:col>
                    <xdr:colOff>1104900</xdr:colOff>
                    <xdr:row>23</xdr:row>
                    <xdr:rowOff>247650</xdr:rowOff>
                  </from>
                  <to>
                    <xdr:col>9</xdr:col>
                    <xdr:colOff>304800</xdr:colOff>
                    <xdr:row>25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53F34-2EB8-4B93-BCA1-998F17652E67}">
  <dimension ref="A1:R18"/>
  <sheetViews>
    <sheetView workbookViewId="0">
      <selection activeCell="A5" sqref="A5"/>
    </sheetView>
  </sheetViews>
  <sheetFormatPr defaultRowHeight="14.5" x14ac:dyDescent="0.35"/>
  <cols>
    <col min="1" max="1" width="22.08984375" customWidth="1"/>
    <col min="2" max="2" width="22" customWidth="1"/>
    <col min="3" max="3" width="25.90625" customWidth="1"/>
    <col min="4" max="4" width="18.08984375" customWidth="1"/>
  </cols>
  <sheetData>
    <row r="1" spans="1:18" x14ac:dyDescent="0.35">
      <c r="A1" s="123" t="s">
        <v>0</v>
      </c>
      <c r="B1" s="124"/>
      <c r="C1" s="124"/>
      <c r="D1" s="124"/>
      <c r="E1" s="124"/>
      <c r="F1" s="124"/>
      <c r="G1" s="124"/>
      <c r="H1" s="124"/>
      <c r="I1" s="124"/>
    </row>
    <row r="2" spans="1:18" ht="39.4" customHeight="1" x14ac:dyDescent="0.35">
      <c r="A2" s="125" t="s">
        <v>36</v>
      </c>
      <c r="B2" s="125"/>
      <c r="C2" s="125"/>
    </row>
    <row r="3" spans="1:18" ht="15" thickBot="1" x14ac:dyDescent="0.4"/>
    <row r="4" spans="1:18" ht="92" thickBot="1" x14ac:dyDescent="0.4">
      <c r="A4" s="26" t="s">
        <v>1</v>
      </c>
      <c r="B4" s="27" t="s">
        <v>2</v>
      </c>
      <c r="C4" s="27" t="s">
        <v>3</v>
      </c>
      <c r="D4" s="27" t="s">
        <v>4</v>
      </c>
      <c r="E4" s="28" t="s">
        <v>5</v>
      </c>
      <c r="F4" s="29" t="s">
        <v>6</v>
      </c>
      <c r="G4" s="30" t="s">
        <v>7</v>
      </c>
      <c r="H4" s="19" t="s">
        <v>8</v>
      </c>
      <c r="I4" s="30" t="s">
        <v>9</v>
      </c>
      <c r="J4" s="22" t="s">
        <v>10</v>
      </c>
      <c r="K4" s="30" t="s">
        <v>11</v>
      </c>
      <c r="L4" s="22" t="s">
        <v>12</v>
      </c>
      <c r="M4" s="30" t="s">
        <v>13</v>
      </c>
      <c r="N4" s="22" t="s">
        <v>14</v>
      </c>
      <c r="O4" s="30" t="s">
        <v>15</v>
      </c>
      <c r="P4" s="22" t="s">
        <v>16</v>
      </c>
      <c r="Q4" s="30" t="s">
        <v>17</v>
      </c>
      <c r="R4" s="23" t="s">
        <v>18</v>
      </c>
    </row>
    <row r="5" spans="1:18" x14ac:dyDescent="0.35">
      <c r="A5" s="1"/>
      <c r="B5" s="2"/>
      <c r="C5" s="2"/>
      <c r="D5" s="2"/>
      <c r="E5" s="3"/>
      <c r="F5" s="4">
        <v>0</v>
      </c>
      <c r="G5" s="9">
        <v>0</v>
      </c>
      <c r="H5" s="20">
        <f t="shared" ref="H5:H14" si="0">SUM(G5*F5)/100</f>
        <v>0</v>
      </c>
      <c r="I5" s="9">
        <v>0</v>
      </c>
      <c r="J5" s="20">
        <f>SUM(F5*I5)/100</f>
        <v>0</v>
      </c>
      <c r="K5" s="9">
        <v>0</v>
      </c>
      <c r="L5" s="20">
        <f t="shared" ref="L5:L14" si="1">SUM(F5*K5)/100</f>
        <v>0</v>
      </c>
      <c r="M5" s="9">
        <v>0</v>
      </c>
      <c r="N5" s="20">
        <f t="shared" ref="N5:N14" si="2">SUM(F5*M5)/100</f>
        <v>0</v>
      </c>
      <c r="O5" s="9">
        <v>0</v>
      </c>
      <c r="P5" s="20">
        <f t="shared" ref="P5:P14" si="3">SUM(F5*O5)/100</f>
        <v>0</v>
      </c>
      <c r="Q5" s="9">
        <v>0</v>
      </c>
      <c r="R5" s="24">
        <f t="shared" ref="R5:R14" si="4">SUM(F5*Q5)/100</f>
        <v>0</v>
      </c>
    </row>
    <row r="6" spans="1:18" x14ac:dyDescent="0.35">
      <c r="A6" s="5"/>
      <c r="B6" s="6"/>
      <c r="C6" s="6"/>
      <c r="D6" s="6"/>
      <c r="E6" s="3"/>
      <c r="F6" s="4">
        <v>0</v>
      </c>
      <c r="G6" s="9">
        <v>0</v>
      </c>
      <c r="H6" s="20">
        <f t="shared" si="0"/>
        <v>0</v>
      </c>
      <c r="I6" s="9">
        <v>0</v>
      </c>
      <c r="J6" s="20">
        <f t="shared" ref="J6:J14" si="5">SUM(F6*I6)/100</f>
        <v>0</v>
      </c>
      <c r="K6" s="9">
        <v>0</v>
      </c>
      <c r="L6" s="20">
        <f t="shared" si="1"/>
        <v>0</v>
      </c>
      <c r="M6" s="9">
        <v>0</v>
      </c>
      <c r="N6" s="20">
        <f t="shared" si="2"/>
        <v>0</v>
      </c>
      <c r="O6" s="9">
        <v>0</v>
      </c>
      <c r="P6" s="20">
        <f t="shared" si="3"/>
        <v>0</v>
      </c>
      <c r="Q6" s="9">
        <v>0</v>
      </c>
      <c r="R6" s="24">
        <f t="shared" si="4"/>
        <v>0</v>
      </c>
    </row>
    <row r="7" spans="1:18" x14ac:dyDescent="0.35">
      <c r="A7" s="5"/>
      <c r="B7" s="6"/>
      <c r="C7" s="6"/>
      <c r="D7" s="6"/>
      <c r="E7" s="3"/>
      <c r="F7" s="4">
        <v>0</v>
      </c>
      <c r="G7" s="9">
        <v>0</v>
      </c>
      <c r="H7" s="20">
        <f t="shared" si="0"/>
        <v>0</v>
      </c>
      <c r="I7" s="9">
        <v>0</v>
      </c>
      <c r="J7" s="20">
        <f t="shared" si="5"/>
        <v>0</v>
      </c>
      <c r="K7" s="9">
        <v>0</v>
      </c>
      <c r="L7" s="20">
        <f t="shared" si="1"/>
        <v>0</v>
      </c>
      <c r="M7" s="9">
        <v>0</v>
      </c>
      <c r="N7" s="20">
        <f t="shared" si="2"/>
        <v>0</v>
      </c>
      <c r="O7" s="9">
        <v>0</v>
      </c>
      <c r="P7" s="20">
        <f t="shared" si="3"/>
        <v>0</v>
      </c>
      <c r="Q7" s="9">
        <v>0</v>
      </c>
      <c r="R7" s="24">
        <f t="shared" si="4"/>
        <v>0</v>
      </c>
    </row>
    <row r="8" spans="1:18" x14ac:dyDescent="0.35">
      <c r="A8" s="5"/>
      <c r="B8" s="6"/>
      <c r="C8" s="6"/>
      <c r="D8" s="6"/>
      <c r="E8" s="7"/>
      <c r="F8" s="8">
        <v>0</v>
      </c>
      <c r="G8" s="9">
        <v>0</v>
      </c>
      <c r="H8" s="20">
        <f t="shared" si="0"/>
        <v>0</v>
      </c>
      <c r="I8" s="9">
        <v>0</v>
      </c>
      <c r="J8" s="20">
        <f>SUM(F8*I8)/100</f>
        <v>0</v>
      </c>
      <c r="K8" s="9">
        <v>0</v>
      </c>
      <c r="L8" s="20">
        <f t="shared" si="1"/>
        <v>0</v>
      </c>
      <c r="M8" s="9">
        <v>0</v>
      </c>
      <c r="N8" s="20">
        <f t="shared" si="2"/>
        <v>0</v>
      </c>
      <c r="O8" s="9">
        <v>0</v>
      </c>
      <c r="P8" s="20">
        <f t="shared" si="3"/>
        <v>0</v>
      </c>
      <c r="Q8" s="9">
        <v>0</v>
      </c>
      <c r="R8" s="24">
        <f t="shared" si="4"/>
        <v>0</v>
      </c>
    </row>
    <row r="9" spans="1:18" x14ac:dyDescent="0.35">
      <c r="A9" s="5"/>
      <c r="B9" s="6"/>
      <c r="C9" s="6"/>
      <c r="D9" s="6"/>
      <c r="E9" s="7"/>
      <c r="F9" s="8">
        <v>0</v>
      </c>
      <c r="G9" s="9">
        <v>0</v>
      </c>
      <c r="H9" s="20">
        <f t="shared" si="0"/>
        <v>0</v>
      </c>
      <c r="I9" s="9">
        <v>0</v>
      </c>
      <c r="J9" s="20">
        <f t="shared" si="5"/>
        <v>0</v>
      </c>
      <c r="K9" s="9">
        <v>0</v>
      </c>
      <c r="L9" s="20">
        <f t="shared" si="1"/>
        <v>0</v>
      </c>
      <c r="M9" s="9">
        <v>0</v>
      </c>
      <c r="N9" s="20">
        <f t="shared" si="2"/>
        <v>0</v>
      </c>
      <c r="O9" s="9">
        <v>0</v>
      </c>
      <c r="P9" s="20">
        <f t="shared" si="3"/>
        <v>0</v>
      </c>
      <c r="Q9" s="9">
        <v>0</v>
      </c>
      <c r="R9" s="24">
        <f t="shared" si="4"/>
        <v>0</v>
      </c>
    </row>
    <row r="10" spans="1:18" x14ac:dyDescent="0.35">
      <c r="A10" s="5"/>
      <c r="B10" s="6"/>
      <c r="C10" s="6"/>
      <c r="D10" s="6"/>
      <c r="E10" s="7"/>
      <c r="F10" s="8">
        <v>0</v>
      </c>
      <c r="G10" s="9">
        <v>0</v>
      </c>
      <c r="H10" s="20">
        <f t="shared" si="0"/>
        <v>0</v>
      </c>
      <c r="I10" s="9">
        <v>0</v>
      </c>
      <c r="J10" s="20">
        <f t="shared" si="5"/>
        <v>0</v>
      </c>
      <c r="K10" s="9">
        <v>0</v>
      </c>
      <c r="L10" s="20">
        <f t="shared" si="1"/>
        <v>0</v>
      </c>
      <c r="M10" s="9">
        <v>0</v>
      </c>
      <c r="N10" s="20">
        <f t="shared" si="2"/>
        <v>0</v>
      </c>
      <c r="O10" s="9">
        <v>0</v>
      </c>
      <c r="P10" s="20">
        <f t="shared" si="3"/>
        <v>0</v>
      </c>
      <c r="Q10" s="9">
        <v>0</v>
      </c>
      <c r="R10" s="24">
        <f t="shared" si="4"/>
        <v>0</v>
      </c>
    </row>
    <row r="11" spans="1:18" x14ac:dyDescent="0.35">
      <c r="A11" s="5"/>
      <c r="B11" s="6"/>
      <c r="C11" s="6"/>
      <c r="D11" s="6"/>
      <c r="E11" s="7"/>
      <c r="F11" s="8">
        <v>0</v>
      </c>
      <c r="G11" s="9">
        <v>0</v>
      </c>
      <c r="H11" s="20">
        <f t="shared" si="0"/>
        <v>0</v>
      </c>
      <c r="I11" s="9">
        <v>0</v>
      </c>
      <c r="J11" s="20">
        <f t="shared" si="5"/>
        <v>0</v>
      </c>
      <c r="K11" s="9">
        <v>0</v>
      </c>
      <c r="L11" s="20">
        <f t="shared" si="1"/>
        <v>0</v>
      </c>
      <c r="M11" s="9">
        <v>0</v>
      </c>
      <c r="N11" s="20">
        <f t="shared" si="2"/>
        <v>0</v>
      </c>
      <c r="O11" s="9">
        <v>0</v>
      </c>
      <c r="P11" s="20">
        <f t="shared" si="3"/>
        <v>0</v>
      </c>
      <c r="Q11" s="9">
        <v>0</v>
      </c>
      <c r="R11" s="24">
        <f t="shared" si="4"/>
        <v>0</v>
      </c>
    </row>
    <row r="12" spans="1:18" x14ac:dyDescent="0.35">
      <c r="A12" s="5"/>
      <c r="B12" s="6"/>
      <c r="C12" s="6"/>
      <c r="D12" s="6"/>
      <c r="E12" s="7"/>
      <c r="F12" s="8">
        <v>0</v>
      </c>
      <c r="G12" s="9">
        <v>0</v>
      </c>
      <c r="H12" s="20">
        <f t="shared" si="0"/>
        <v>0</v>
      </c>
      <c r="I12" s="9">
        <v>0</v>
      </c>
      <c r="J12" s="20">
        <f t="shared" si="5"/>
        <v>0</v>
      </c>
      <c r="K12" s="9">
        <v>0</v>
      </c>
      <c r="L12" s="20">
        <f t="shared" si="1"/>
        <v>0</v>
      </c>
      <c r="M12" s="9">
        <v>0</v>
      </c>
      <c r="N12" s="20">
        <f t="shared" si="2"/>
        <v>0</v>
      </c>
      <c r="O12" s="9">
        <v>0</v>
      </c>
      <c r="P12" s="20">
        <f t="shared" si="3"/>
        <v>0</v>
      </c>
      <c r="Q12" s="9">
        <v>0</v>
      </c>
      <c r="R12" s="24">
        <f t="shared" si="4"/>
        <v>0</v>
      </c>
    </row>
    <row r="13" spans="1:18" x14ac:dyDescent="0.35">
      <c r="A13" s="5"/>
      <c r="B13" s="6"/>
      <c r="C13" s="6"/>
      <c r="D13" s="6"/>
      <c r="E13" s="7"/>
      <c r="F13" s="8">
        <v>0</v>
      </c>
      <c r="G13" s="9">
        <v>0</v>
      </c>
      <c r="H13" s="20">
        <f t="shared" si="0"/>
        <v>0</v>
      </c>
      <c r="I13" s="9">
        <v>0</v>
      </c>
      <c r="J13" s="20">
        <f t="shared" si="5"/>
        <v>0</v>
      </c>
      <c r="K13" s="9">
        <v>0</v>
      </c>
      <c r="L13" s="20">
        <f t="shared" si="1"/>
        <v>0</v>
      </c>
      <c r="M13" s="9">
        <v>0</v>
      </c>
      <c r="N13" s="20">
        <f t="shared" si="2"/>
        <v>0</v>
      </c>
      <c r="O13" s="9">
        <v>0</v>
      </c>
      <c r="P13" s="20">
        <f t="shared" si="3"/>
        <v>0</v>
      </c>
      <c r="Q13" s="9">
        <v>0</v>
      </c>
      <c r="R13" s="24">
        <f t="shared" si="4"/>
        <v>0</v>
      </c>
    </row>
    <row r="14" spans="1:18" ht="15" thickBot="1" x14ac:dyDescent="0.4">
      <c r="A14" s="10"/>
      <c r="B14" s="11"/>
      <c r="C14" s="11"/>
      <c r="D14" s="11"/>
      <c r="E14" s="12"/>
      <c r="F14" s="8">
        <v>0</v>
      </c>
      <c r="G14" s="13">
        <v>0</v>
      </c>
      <c r="H14" s="21">
        <f t="shared" si="0"/>
        <v>0</v>
      </c>
      <c r="I14" s="9">
        <v>0</v>
      </c>
      <c r="J14" s="21">
        <f t="shared" si="5"/>
        <v>0</v>
      </c>
      <c r="K14" s="9">
        <v>0</v>
      </c>
      <c r="L14" s="21">
        <f t="shared" si="1"/>
        <v>0</v>
      </c>
      <c r="M14" s="13">
        <v>0</v>
      </c>
      <c r="N14" s="21">
        <f t="shared" si="2"/>
        <v>0</v>
      </c>
      <c r="O14" s="13">
        <v>0</v>
      </c>
      <c r="P14" s="21">
        <f t="shared" si="3"/>
        <v>0</v>
      </c>
      <c r="Q14" s="13">
        <v>0</v>
      </c>
      <c r="R14" s="25">
        <f t="shared" si="4"/>
        <v>0</v>
      </c>
    </row>
    <row r="15" spans="1:18" ht="15" thickBot="1" x14ac:dyDescent="0.4">
      <c r="D15" s="14" t="s">
        <v>20</v>
      </c>
      <c r="E15" s="15"/>
      <c r="F15" s="51">
        <f>SUM(F5:F14)</f>
        <v>0</v>
      </c>
      <c r="G15" s="52"/>
      <c r="H15" s="53">
        <f>ROUNDUP(SUM(H5:H14),2)</f>
        <v>0</v>
      </c>
      <c r="I15" s="52"/>
      <c r="J15" s="53">
        <f>ROUNDUP(SUM(J5:J14),2)</f>
        <v>0</v>
      </c>
      <c r="K15" s="52"/>
      <c r="L15" s="53">
        <f>ROUNDDOWN(SUM(L5:L14),2)</f>
        <v>0</v>
      </c>
      <c r="M15" s="52"/>
      <c r="N15" s="53">
        <f>ROUNDDOWN(SUM(N5:N14),2)</f>
        <v>0</v>
      </c>
      <c r="O15" s="52"/>
      <c r="P15" s="53">
        <f>ROUNDDOWN(SUM(P5:P14),2)</f>
        <v>0</v>
      </c>
      <c r="Q15" s="52"/>
      <c r="R15" s="53">
        <f>ROUNDDOWN(SUM(R5:R14),2)</f>
        <v>0</v>
      </c>
    </row>
    <row r="16" spans="1:18" ht="15" thickBot="1" x14ac:dyDescent="0.4"/>
    <row r="17" spans="7:16" ht="15" thickBot="1" x14ac:dyDescent="0.4">
      <c r="G17" s="126" t="s">
        <v>37</v>
      </c>
      <c r="H17" s="127"/>
      <c r="I17" s="127"/>
      <c r="J17" s="127"/>
      <c r="K17" s="127"/>
      <c r="L17" s="127"/>
      <c r="M17" s="127"/>
      <c r="N17" s="127"/>
      <c r="O17" s="128"/>
      <c r="P17" s="50">
        <f>TRUNC((100-H15-J15),2)</f>
        <v>100</v>
      </c>
    </row>
    <row r="18" spans="7:16" ht="15" thickBot="1" x14ac:dyDescent="0.4">
      <c r="G18" s="126" t="s">
        <v>19</v>
      </c>
      <c r="H18" s="127"/>
      <c r="I18" s="127"/>
      <c r="J18" s="127"/>
      <c r="K18" s="127"/>
      <c r="L18" s="127"/>
      <c r="M18" s="127"/>
      <c r="N18" s="127"/>
      <c r="O18" s="128"/>
      <c r="P18" s="46" t="str">
        <f>IFERROR(ROUNDDOWN((N15/L15)*100,2),"")</f>
        <v/>
      </c>
    </row>
  </sheetData>
  <sheetProtection algorithmName="SHA-512" hashValue="zQ8E2/a6ZtmUvk8zmFigbSy91qzGfFaXd2GsmZF/pYE/w3hQJkN5a1fdYWEEzLkOL+hsZm1bM6GJpV1r+lFR5Q==" saltValue="x+ajjtIYv5GnCKHfrUG00Q==" spinCount="100000" sheet="1" objects="1" scenarios="1" insertRows="0" deleteRows="0" selectLockedCells="1"/>
  <mergeCells count="4">
    <mergeCell ref="A1:I1"/>
    <mergeCell ref="A2:C2"/>
    <mergeCell ref="G18:O18"/>
    <mergeCell ref="G17:O17"/>
  </mergeCells>
  <conditionalFormatting sqref="H15:I15 K15 M15 O15 Q15">
    <cfRule type="cellIs" dxfId="1" priority="2" stopIfTrue="1" operator="greaterThan">
      <formula>2.01</formula>
    </cfRule>
  </conditionalFormatting>
  <conditionalFormatting sqref="G15">
    <cfRule type="cellIs" dxfId="0" priority="1" stopIfTrue="1" operator="greaterThan">
      <formula>2.01</formula>
    </cfRule>
  </conditionalFormatting>
  <dataValidations count="1">
    <dataValidation type="decimal" errorStyle="warning" operator="greaterThanOrEqual" allowBlank="1" showInputMessage="1" showErrorMessage="1" errorTitle="Over 2 %" error="You cannot exceed 2% synthetic moieties" promptTitle="Over 2 %" prompt="You cannot exceed 2% synthetic moieties" sqref="H15" xr:uid="{CC14E902-DA28-4D83-8689-3AAAF1763986}">
      <formula1>2.1</formula1>
    </dataValidation>
  </dataValidation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3408B-21EB-46DA-8A4A-23F9CE0BDBBF}">
  <dimension ref="A1:J32"/>
  <sheetViews>
    <sheetView workbookViewId="0">
      <selection activeCell="D8" sqref="D8"/>
    </sheetView>
  </sheetViews>
  <sheetFormatPr defaultRowHeight="14.5" x14ac:dyDescent="0.35"/>
  <cols>
    <col min="2" max="2" width="28.90625" customWidth="1"/>
    <col min="3" max="3" width="23.08984375" customWidth="1"/>
    <col min="4" max="4" width="23.453125" customWidth="1"/>
    <col min="5" max="5" width="25.90625" customWidth="1"/>
    <col min="6" max="7" width="18.08984375" customWidth="1"/>
  </cols>
  <sheetData>
    <row r="1" spans="1:10" x14ac:dyDescent="0.35">
      <c r="A1" s="129" t="s">
        <v>21</v>
      </c>
      <c r="B1" s="124"/>
      <c r="C1" s="124"/>
      <c r="D1" s="124"/>
      <c r="E1" s="124"/>
      <c r="F1" s="124"/>
      <c r="G1" s="124"/>
      <c r="H1" s="124"/>
      <c r="I1" s="124"/>
      <c r="J1" s="124"/>
    </row>
    <row r="2" spans="1:10" ht="108" customHeight="1" x14ac:dyDescent="0.35">
      <c r="A2" s="125" t="s">
        <v>22</v>
      </c>
      <c r="B2" s="125"/>
      <c r="C2" s="125"/>
    </row>
    <row r="3" spans="1:10" ht="15" thickBot="1" x14ac:dyDescent="0.4"/>
    <row r="4" spans="1:10" ht="29" x14ac:dyDescent="0.35">
      <c r="A4" s="130" t="s">
        <v>23</v>
      </c>
      <c r="B4" s="59" t="s">
        <v>2</v>
      </c>
      <c r="C4" s="59" t="s">
        <v>24</v>
      </c>
      <c r="D4" s="60" t="s">
        <v>25</v>
      </c>
      <c r="E4" s="59" t="s">
        <v>26</v>
      </c>
      <c r="F4" s="31" t="s">
        <v>27</v>
      </c>
      <c r="G4" s="34" t="s">
        <v>28</v>
      </c>
    </row>
    <row r="5" spans="1:10" x14ac:dyDescent="0.35">
      <c r="A5" s="131"/>
      <c r="B5" s="36"/>
      <c r="C5" s="17"/>
      <c r="D5" s="18">
        <v>0</v>
      </c>
      <c r="E5" s="37"/>
      <c r="F5" s="32" t="str">
        <f>IFERROR(E5/$E$16," ")</f>
        <v xml:space="preserve"> </v>
      </c>
      <c r="G5" s="47">
        <f>D5*E5</f>
        <v>0</v>
      </c>
    </row>
    <row r="6" spans="1:10" x14ac:dyDescent="0.35">
      <c r="A6" s="131"/>
      <c r="B6" s="36"/>
      <c r="C6" s="17"/>
      <c r="D6" s="18">
        <v>0</v>
      </c>
      <c r="E6" s="37"/>
      <c r="F6" s="32" t="str">
        <f t="shared" ref="F6:F15" si="0">IFERROR(E6/$E$16," ")</f>
        <v xml:space="preserve"> </v>
      </c>
      <c r="G6" s="47">
        <f t="shared" ref="G6:G15" si="1">D6*E6</f>
        <v>0</v>
      </c>
    </row>
    <row r="7" spans="1:10" x14ac:dyDescent="0.35">
      <c r="A7" s="131"/>
      <c r="B7" s="36"/>
      <c r="C7" s="17"/>
      <c r="D7" s="18">
        <v>0</v>
      </c>
      <c r="E7" s="37"/>
      <c r="F7" s="32" t="str">
        <f t="shared" si="0"/>
        <v xml:space="preserve"> </v>
      </c>
      <c r="G7" s="47">
        <f t="shared" si="1"/>
        <v>0</v>
      </c>
    </row>
    <row r="8" spans="1:10" x14ac:dyDescent="0.35">
      <c r="A8" s="131"/>
      <c r="B8" s="36"/>
      <c r="C8" s="17"/>
      <c r="D8" s="18">
        <v>0</v>
      </c>
      <c r="E8" s="37"/>
      <c r="F8" s="32" t="str">
        <f t="shared" si="0"/>
        <v xml:space="preserve"> </v>
      </c>
      <c r="G8" s="47">
        <f t="shared" si="1"/>
        <v>0</v>
      </c>
    </row>
    <row r="9" spans="1:10" x14ac:dyDescent="0.35">
      <c r="A9" s="131"/>
      <c r="B9" s="37"/>
      <c r="C9" s="17"/>
      <c r="D9" s="18">
        <v>0</v>
      </c>
      <c r="E9" s="37"/>
      <c r="F9" s="32" t="str">
        <f t="shared" si="0"/>
        <v xml:space="preserve"> </v>
      </c>
      <c r="G9" s="47">
        <f t="shared" si="1"/>
        <v>0</v>
      </c>
    </row>
    <row r="10" spans="1:10" x14ac:dyDescent="0.35">
      <c r="A10" s="131"/>
      <c r="B10" s="36"/>
      <c r="C10" s="17"/>
      <c r="D10" s="18"/>
      <c r="E10" s="37"/>
      <c r="F10" s="32" t="str">
        <f t="shared" si="0"/>
        <v xml:space="preserve"> </v>
      </c>
      <c r="G10" s="47">
        <f t="shared" si="1"/>
        <v>0</v>
      </c>
    </row>
    <row r="11" spans="1:10" x14ac:dyDescent="0.35">
      <c r="A11" s="131"/>
      <c r="B11" s="36"/>
      <c r="C11" s="17"/>
      <c r="D11" s="18"/>
      <c r="E11" s="37"/>
      <c r="F11" s="32" t="str">
        <f t="shared" si="0"/>
        <v xml:space="preserve"> </v>
      </c>
      <c r="G11" s="47">
        <f t="shared" si="1"/>
        <v>0</v>
      </c>
    </row>
    <row r="12" spans="1:10" x14ac:dyDescent="0.35">
      <c r="A12" s="131"/>
      <c r="B12" s="36"/>
      <c r="C12" s="17"/>
      <c r="D12" s="18"/>
      <c r="E12" s="37"/>
      <c r="F12" s="32" t="str">
        <f t="shared" si="0"/>
        <v xml:space="preserve"> </v>
      </c>
      <c r="G12" s="47">
        <f t="shared" si="1"/>
        <v>0</v>
      </c>
    </row>
    <row r="13" spans="1:10" x14ac:dyDescent="0.35">
      <c r="A13" s="131"/>
      <c r="B13" s="36"/>
      <c r="C13" s="17"/>
      <c r="D13" s="18"/>
      <c r="E13" s="37"/>
      <c r="F13" s="32" t="str">
        <f t="shared" si="0"/>
        <v xml:space="preserve"> </v>
      </c>
      <c r="G13" s="47">
        <f t="shared" si="1"/>
        <v>0</v>
      </c>
    </row>
    <row r="14" spans="1:10" x14ac:dyDescent="0.35">
      <c r="A14" s="131"/>
      <c r="B14" s="36"/>
      <c r="C14" s="17"/>
      <c r="D14" s="18"/>
      <c r="E14" s="37"/>
      <c r="F14" s="32" t="str">
        <f t="shared" si="0"/>
        <v xml:space="preserve"> </v>
      </c>
      <c r="G14" s="47">
        <f t="shared" si="1"/>
        <v>0</v>
      </c>
    </row>
    <row r="15" spans="1:10" x14ac:dyDescent="0.35">
      <c r="A15" s="131"/>
      <c r="B15" s="39" t="s">
        <v>29</v>
      </c>
      <c r="C15" s="40" t="s">
        <v>30</v>
      </c>
      <c r="D15" s="41">
        <v>0</v>
      </c>
      <c r="E15" s="37">
        <v>0</v>
      </c>
      <c r="F15" s="32" t="str">
        <f t="shared" si="0"/>
        <v xml:space="preserve"> </v>
      </c>
      <c r="G15" s="47">
        <f t="shared" si="1"/>
        <v>0</v>
      </c>
    </row>
    <row r="16" spans="1:10" ht="15" thickBot="1" x14ac:dyDescent="0.4">
      <c r="A16" s="132"/>
      <c r="B16" s="42"/>
      <c r="C16" s="43" t="s">
        <v>31</v>
      </c>
      <c r="D16" s="43" t="s">
        <v>32</v>
      </c>
      <c r="E16" s="44">
        <f>SUM(E5:E15)</f>
        <v>0</v>
      </c>
      <c r="F16" s="33">
        <f>SUM(F5:F15)</f>
        <v>0</v>
      </c>
      <c r="G16" s="48">
        <f>TRUNC(SUM(G5:G15),2)</f>
        <v>0</v>
      </c>
    </row>
    <row r="17" spans="1:7" ht="15" thickBot="1" x14ac:dyDescent="0.4">
      <c r="C17" s="16"/>
      <c r="D17" s="16"/>
      <c r="E17" s="16"/>
      <c r="F17" s="16"/>
      <c r="G17" s="16"/>
    </row>
    <row r="18" spans="1:7" ht="29" x14ac:dyDescent="0.35">
      <c r="A18" s="133" t="s">
        <v>33</v>
      </c>
      <c r="B18" s="59" t="s">
        <v>2</v>
      </c>
      <c r="C18" s="59" t="s">
        <v>24</v>
      </c>
      <c r="D18" s="60" t="s">
        <v>25</v>
      </c>
      <c r="E18" s="31" t="s">
        <v>34</v>
      </c>
      <c r="F18" s="31" t="s">
        <v>27</v>
      </c>
      <c r="G18" s="34" t="s">
        <v>28</v>
      </c>
    </row>
    <row r="19" spans="1:7" x14ac:dyDescent="0.35">
      <c r="A19" s="134"/>
      <c r="B19" s="36"/>
      <c r="C19" s="17"/>
      <c r="D19" s="18">
        <v>0</v>
      </c>
      <c r="E19" s="45">
        <f t="shared" ref="E19:E28" si="2">E5</f>
        <v>0</v>
      </c>
      <c r="F19" s="32" t="str">
        <f>IFERROR(E19/$E$30," ")</f>
        <v xml:space="preserve"> </v>
      </c>
      <c r="G19" s="47">
        <f>D19*E19</f>
        <v>0</v>
      </c>
    </row>
    <row r="20" spans="1:7" x14ac:dyDescent="0.35">
      <c r="A20" s="134"/>
      <c r="B20" s="36"/>
      <c r="C20" s="17"/>
      <c r="D20" s="18">
        <v>0</v>
      </c>
      <c r="E20" s="45">
        <f t="shared" si="2"/>
        <v>0</v>
      </c>
      <c r="F20" s="32" t="str">
        <f t="shared" ref="F20:F29" si="3">IFERROR(E20/$E$30," ")</f>
        <v xml:space="preserve"> </v>
      </c>
      <c r="G20" s="47">
        <f t="shared" ref="G20:G29" si="4">D20*E20</f>
        <v>0</v>
      </c>
    </row>
    <row r="21" spans="1:7" x14ac:dyDescent="0.35">
      <c r="A21" s="134"/>
      <c r="B21" s="36"/>
      <c r="C21" s="17"/>
      <c r="D21" s="18">
        <v>0</v>
      </c>
      <c r="E21" s="45">
        <f t="shared" si="2"/>
        <v>0</v>
      </c>
      <c r="F21" s="32" t="str">
        <f t="shared" si="3"/>
        <v xml:space="preserve"> </v>
      </c>
      <c r="G21" s="47">
        <f t="shared" si="4"/>
        <v>0</v>
      </c>
    </row>
    <row r="22" spans="1:7" x14ac:dyDescent="0.35">
      <c r="A22" s="134"/>
      <c r="B22" s="36"/>
      <c r="C22" s="17"/>
      <c r="D22" s="18">
        <v>0</v>
      </c>
      <c r="E22" s="45">
        <f t="shared" si="2"/>
        <v>0</v>
      </c>
      <c r="F22" s="32" t="str">
        <f t="shared" si="3"/>
        <v xml:space="preserve"> </v>
      </c>
      <c r="G22" s="47">
        <f t="shared" si="4"/>
        <v>0</v>
      </c>
    </row>
    <row r="23" spans="1:7" x14ac:dyDescent="0.35">
      <c r="A23" s="134"/>
      <c r="B23" s="36"/>
      <c r="C23" s="17"/>
      <c r="D23" s="18">
        <v>0</v>
      </c>
      <c r="E23" s="45">
        <f t="shared" si="2"/>
        <v>0</v>
      </c>
      <c r="F23" s="32" t="str">
        <f t="shared" si="3"/>
        <v xml:space="preserve"> </v>
      </c>
      <c r="G23" s="47">
        <f t="shared" si="4"/>
        <v>0</v>
      </c>
    </row>
    <row r="24" spans="1:7" x14ac:dyDescent="0.35">
      <c r="A24" s="134"/>
      <c r="B24" s="36"/>
      <c r="C24" s="17"/>
      <c r="D24" s="18"/>
      <c r="E24" s="45">
        <f t="shared" si="2"/>
        <v>0</v>
      </c>
      <c r="F24" s="32" t="str">
        <f t="shared" si="3"/>
        <v xml:space="preserve"> </v>
      </c>
      <c r="G24" s="47">
        <f t="shared" si="4"/>
        <v>0</v>
      </c>
    </row>
    <row r="25" spans="1:7" x14ac:dyDescent="0.35">
      <c r="A25" s="134"/>
      <c r="B25" s="36"/>
      <c r="C25" s="17"/>
      <c r="D25" s="18"/>
      <c r="E25" s="45">
        <f t="shared" si="2"/>
        <v>0</v>
      </c>
      <c r="F25" s="32" t="str">
        <f t="shared" si="3"/>
        <v xml:space="preserve"> </v>
      </c>
      <c r="G25" s="47">
        <f t="shared" si="4"/>
        <v>0</v>
      </c>
    </row>
    <row r="26" spans="1:7" x14ac:dyDescent="0.35">
      <c r="A26" s="134"/>
      <c r="B26" s="36"/>
      <c r="C26" s="17"/>
      <c r="D26" s="18"/>
      <c r="E26" s="45">
        <f t="shared" si="2"/>
        <v>0</v>
      </c>
      <c r="F26" s="32" t="str">
        <f t="shared" si="3"/>
        <v xml:space="preserve"> </v>
      </c>
      <c r="G26" s="47">
        <f t="shared" si="4"/>
        <v>0</v>
      </c>
    </row>
    <row r="27" spans="1:7" x14ac:dyDescent="0.35">
      <c r="A27" s="134"/>
      <c r="B27" s="36"/>
      <c r="C27" s="17"/>
      <c r="D27" s="18"/>
      <c r="E27" s="45">
        <f t="shared" si="2"/>
        <v>0</v>
      </c>
      <c r="F27" s="32" t="str">
        <f t="shared" si="3"/>
        <v xml:space="preserve"> </v>
      </c>
      <c r="G27" s="47">
        <f t="shared" si="4"/>
        <v>0</v>
      </c>
    </row>
    <row r="28" spans="1:7" x14ac:dyDescent="0.35">
      <c r="A28" s="134"/>
      <c r="B28" s="36"/>
      <c r="C28" s="17"/>
      <c r="D28" s="18"/>
      <c r="E28" s="45">
        <f t="shared" si="2"/>
        <v>0</v>
      </c>
      <c r="F28" s="32" t="str">
        <f t="shared" si="3"/>
        <v xml:space="preserve"> </v>
      </c>
      <c r="G28" s="47">
        <f t="shared" si="4"/>
        <v>0</v>
      </c>
    </row>
    <row r="29" spans="1:7" x14ac:dyDescent="0.35">
      <c r="A29" s="134"/>
      <c r="B29" s="39" t="s">
        <v>29</v>
      </c>
      <c r="C29" s="40" t="s">
        <v>30</v>
      </c>
      <c r="D29" s="41">
        <v>0</v>
      </c>
      <c r="E29" s="45">
        <f>E30-(SUM(E19:E28))</f>
        <v>0</v>
      </c>
      <c r="F29" s="32" t="str">
        <f t="shared" si="3"/>
        <v xml:space="preserve"> </v>
      </c>
      <c r="G29" s="47">
        <f t="shared" si="4"/>
        <v>0</v>
      </c>
    </row>
    <row r="30" spans="1:7" ht="16.899999999999999" customHeight="1" thickBot="1" x14ac:dyDescent="0.4">
      <c r="A30" s="135"/>
      <c r="B30" s="42"/>
      <c r="C30" s="43"/>
      <c r="D30" s="43" t="s">
        <v>38</v>
      </c>
      <c r="E30" s="38">
        <v>0</v>
      </c>
      <c r="F30" s="33">
        <f>SUM(F19:F29)</f>
        <v>0</v>
      </c>
      <c r="G30" s="48">
        <f>TRUNC(SUM(G19:G29),2)</f>
        <v>0</v>
      </c>
    </row>
    <row r="31" spans="1:7" ht="15" thickBot="1" x14ac:dyDescent="0.4"/>
    <row r="32" spans="1:7" ht="15" thickBot="1" x14ac:dyDescent="0.4">
      <c r="F32" s="35" t="s">
        <v>35</v>
      </c>
      <c r="G32" s="49" t="str">
        <f>IFERROR(TRUNC(G30/E30,4)," ")</f>
        <v xml:space="preserve"> </v>
      </c>
    </row>
  </sheetData>
  <sheetProtection algorithmName="SHA-512" hashValue="USUDgSwnxINrAE4BuA6O2W8q3DGkRBg12fpATYe5VSh7nE4KZnWAsaCxGVl/LJ/vFOR6xc3sdipktfbXs0j+/w==" saltValue="N1c24n68iaxtOnxOir21eg==" spinCount="100000" sheet="1" objects="1" scenarios="1" insertColumns="0" deleteRows="0" selectLockedCells="1"/>
  <mergeCells count="4">
    <mergeCell ref="A1:J1"/>
    <mergeCell ref="A2:C2"/>
    <mergeCell ref="A4:A16"/>
    <mergeCell ref="A18:A30"/>
  </mergeCells>
  <pageMargins left="0.7" right="0.7" top="0.75" bottom="0.75" header="0.3" footer="0.3"/>
  <pageSetup paperSize="9"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634d1eb-ac60-44d2-83e4-d6cd95cf6a75">
      <Value>46</Value>
      <Value>45</Value>
      <Value>23</Value>
      <Value>36</Value>
      <Value>49</Value>
    </TaxCatchAll>
    <_ip_UnifiedCompliancePolicyUIAction xmlns="http://schemas.microsoft.com/sharepoint/v3" xsi:nil="true"/>
    <_ip_UnifiedCompliancePolicyProperties xmlns="http://schemas.microsoft.com/sharepoint/v3" xsi:nil="true"/>
    <lcf76f155ced4ddcb4097134ff3c332f xmlns="d0e034fe-bc8d-45d9-845a-17d3e9ed2f39">
      <Terms xmlns="http://schemas.microsoft.com/office/infopath/2007/PartnerControls"/>
    </lcf76f155ced4ddcb4097134ff3c332f>
    <SharedWithUsers xmlns="1634d1eb-ac60-44d2-83e4-d6cd95cf6a75">
      <UserInfo>
        <DisplayName>Emily Clarke</DisplayName>
        <AccountId>65</AccountId>
        <AccountType/>
      </UserInfo>
      <UserInfo>
        <DisplayName>Hannah Storr</DisplayName>
        <AccountId>63</AccountId>
        <AccountType/>
      </UserInfo>
      <UserInfo>
        <DisplayName>Isabel Gladwin</DisplayName>
        <AccountId>64</AccountId>
        <AccountType/>
      </UserInfo>
      <UserInfo>
        <DisplayName>Jon Watts</DisplayName>
        <AccountId>41</AccountId>
        <AccountType/>
      </UserInfo>
      <UserInfo>
        <DisplayName>Laura Avellaneda</DisplayName>
        <AccountId>38</AccountId>
        <AccountType/>
      </UserInfo>
      <UserInfo>
        <DisplayName>Stephen Smith</DisplayName>
        <AccountId>59</AccountId>
        <AccountType/>
      </UserInfo>
      <UserInfo>
        <DisplayName>Cheryl Wade</DisplayName>
        <AccountId>40</AccountId>
        <AccountType/>
      </UserInfo>
      <UserInfo>
        <DisplayName>Konsolute Service</DisplayName>
        <AccountId>10</AccountId>
        <AccountType/>
      </UserInfo>
      <UserInfo>
        <DisplayName>Curtis Onyewu</DisplayName>
        <AccountId>134</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F79CA8F0B122B4598E4EDBBA5B92008" ma:contentTypeVersion="20" ma:contentTypeDescription="Create a new document." ma:contentTypeScope="" ma:versionID="45d98dbeac0f829f33aaa92da170d979">
  <xsd:schema xmlns:xsd="http://www.w3.org/2001/XMLSchema" xmlns:xs="http://www.w3.org/2001/XMLSchema" xmlns:p="http://schemas.microsoft.com/office/2006/metadata/properties" xmlns:ns1="http://schemas.microsoft.com/sharepoint/v3" xmlns:ns2="d0e034fe-bc8d-45d9-845a-17d3e9ed2f39" xmlns:ns3="1634d1eb-ac60-44d2-83e4-d6cd95cf6a75" targetNamespace="http://schemas.microsoft.com/office/2006/metadata/properties" ma:root="true" ma:fieldsID="b20ea9d369545c65b553d561fc86a429" ns1:_="" ns2:_="" ns3:_="">
    <xsd:import namespace="http://schemas.microsoft.com/sharepoint/v3"/>
    <xsd:import namespace="d0e034fe-bc8d-45d9-845a-17d3e9ed2f39"/>
    <xsd:import namespace="1634d1eb-ac60-44d2-83e4-d6cd95cf6a7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e034fe-bc8d-45d9-845a-17d3e9ed2f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bb61ac4-bb4c-41a3-a8a2-0c78356216a2" ma:termSetId="09814cd3-568e-fe90-9814-8d621ff8fb84" ma:anchorId="fba54fb3-c3e1-fe81-a776-ca4b69148c4d" ma:open="true" ma:isKeyword="false">
      <xsd:complexType>
        <xsd:sequence>
          <xsd:element ref="pc:Terms" minOccurs="0" maxOccurs="1"/>
        </xsd:sequence>
      </xsd:complex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34d1eb-ac60-44d2-83e4-d6cd95cf6a7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a7feb861-68ce-48f2-9670-83c99ecf05a8}" ma:internalName="TaxCatchAll" ma:showField="CatchAllData" ma:web="1634d1eb-ac60-44d2-83e4-d6cd95cf6a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12EB96-BD0F-4FE3-921F-35CE4B9F6FC3}">
  <ds:schemaRefs>
    <ds:schemaRef ds:uri="http://schemas.microsoft.com/office/2006/documentManagement/types"/>
    <ds:schemaRef ds:uri="http://purl.org/dc/dcmitype/"/>
    <ds:schemaRef ds:uri="http://schemas.microsoft.com/office/2006/metadata/properties"/>
    <ds:schemaRef ds:uri="http://purl.org/dc/terms/"/>
    <ds:schemaRef ds:uri="f57cc006-31b2-40fa-b589-1565d41822a1"/>
    <ds:schemaRef ds:uri="http://www.w3.org/XML/1998/namespace"/>
    <ds:schemaRef ds:uri="http://schemas.openxmlformats.org/package/2006/metadata/core-properties"/>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48741500-667F-43FE-8990-FF3033866A27}"/>
</file>

<file path=customXml/itemProps3.xml><?xml version="1.0" encoding="utf-8"?>
<ds:datastoreItem xmlns:ds="http://schemas.openxmlformats.org/officeDocument/2006/customXml" ds:itemID="{062493BF-6552-4D4A-BACA-AA88CF0AB6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General</vt:lpstr>
      <vt:lpstr>1. Calculation of grade</vt:lpstr>
      <vt:lpstr>2. Calculation of organic %</vt:lpstr>
    </vt:vector>
  </TitlesOfParts>
  <Company>Soil Association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COSMOS Soap Calculator</dc:title>
  <dc:creator>Christina Cheung</dc:creator>
  <cp:lastModifiedBy>Laura Avellaneda</cp:lastModifiedBy>
  <dcterms:created xsi:type="dcterms:W3CDTF">2020-03-30T09:55:25Z</dcterms:created>
  <dcterms:modified xsi:type="dcterms:W3CDTF">2023-02-22T16:27:09Z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0x0101009F79CA8F0B122B4598E4EDBBA5B92008</vt:lpwstr>
  </property>
  <property fmtid="{D5CDD505-2E9C-101B-9397-08002B2CF9AE}" pid="3" name="i8ee55b6a520413aa8fa55552d3907c0">
    <vt:lpwstr>N/A|8037cc3d-a6c4-4abd-88b9-9dbbfa4022fe</vt:lpwstr>
  </property>
  <property fmtid="{D5CDD505-2E9C-101B-9397-08002B2CF9AE}" pid="4" name="DocumentSubcategory">
    <vt:lpwstr>46;#Product compliance|c356dbc7-f119-4bec-8705-315151cd48c3</vt:lpwstr>
  </property>
  <property fmtid="{D5CDD505-2E9C-101B-9397-08002B2CF9AE}" pid="5" name="ExternalAudiences">
    <vt:lpwstr>49;#N/A|8037cc3d-a6c4-4abd-88b9-9dbbfa4022fe</vt:lpwstr>
  </property>
  <property fmtid="{D5CDD505-2E9C-101B-9397-08002B2CF9AE}" pid="6" name="DocumentCategories">
    <vt:lpwstr>45;#Health and Beauty|93acdb7a-7060-4719-93d3-ff244c259a35</vt:lpwstr>
  </property>
  <property fmtid="{D5CDD505-2E9C-101B-9397-08002B2CF9AE}" pid="7" name="TeamsInvolved">
    <vt:lpwstr>36;#Processor|98b52e97-3fd5-4bd6-b134-2c4d1e901d75</vt:lpwstr>
  </property>
  <property fmtid="{D5CDD505-2E9C-101B-9397-08002B2CF9AE}" pid="8" name="SchemeService">
    <vt:lpwstr>23;#COSMOS|25f050c0-514e-4b64-ba9e-a95b234a760e</vt:lpwstr>
  </property>
  <property fmtid="{D5CDD505-2E9C-101B-9397-08002B2CF9AE}" pid="9" name="AccreditationClause">
    <vt:lpwstr/>
  </property>
  <property fmtid="{D5CDD505-2E9C-101B-9397-08002B2CF9AE}" pid="10" name="SharedWithUsers">
    <vt:lpwstr>65;#Emily Clarke;#63;#Hannah Storr;#64;#Isabel Gladwin;#41;#Jon Watts;#38;#Laura Avellaneda;#59;#Stephen Smith;#40;#Cheryl Wade;#10;#Konsolute Service;#134;#Curtis Onyewu</vt:lpwstr>
  </property>
</Properties>
</file>