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https://soilassociation.sharepoint.com/sites/OrganicQMS/qmsdocs/"/>
    </mc:Choice>
  </mc:AlternateContent>
  <xr:revisionPtr revIDLastSave="0" documentId="13_ncr:1_{142EF79E-BE57-47D8-A650-42FCF127CAC0}" xr6:coauthVersionLast="47" xr6:coauthVersionMax="47" xr10:uidLastSave="{00000000-0000-0000-0000-000000000000}"/>
  <bookViews>
    <workbookView xWindow="28680" yWindow="-120" windowWidth="29040" windowHeight="15840" activeTab="1" xr2:uid="{00000000-000D-0000-FFFF-FFFF00000000}"/>
  </bookViews>
  <sheets>
    <sheet name="General" sheetId="1" r:id="rId1"/>
    <sheet name="Formulation MIPS " sheetId="2" r:id="rId2"/>
    <sheet name="Version 19 issued October 2023" sheetId="3" r:id="rId3"/>
  </sheets>
  <definedNames>
    <definedName name="Check11" localSheetId="1">'Formulation MIPS '!#REF!</definedName>
    <definedName name="Check12" localSheetId="1">'Formulation MIPS '!#REF!</definedName>
    <definedName name="Check13" localSheetId="1">'Formulation MIPS '!#REF!</definedName>
    <definedName name="Check14" localSheetId="1">'Formulation MIPS '!#REF!</definedName>
    <definedName name="Check15" localSheetId="1">'Formulation MIPS '!#REF!</definedName>
    <definedName name="Check16" localSheetId="1">'Formulation MIPS '!#REF!</definedName>
    <definedName name="Check8" localSheetId="1">'Formulation MIPS '!#REF!</definedName>
    <definedName name="_xlnm.Print_Area" localSheetId="1">'Formulation MIPS '!$A$2:$S$42</definedName>
    <definedName name="stanard">'Version 19 issued October 2023'!$A$11:$A$13</definedName>
    <definedName name="standard">'Version 19 issued October 2023'!$A$11:$A$12</definedName>
    <definedName name="Status">'Version 19 issued October 2023'!$A$4:$A$7</definedName>
    <definedName name="Text188" localSheetId="1">'Formulation MIPS '!#REF!</definedName>
    <definedName name="Text189" localSheetId="1">'Formulation MIPS '!#REF!</definedName>
    <definedName name="Text41" localSheetId="1">'Formulation MIPS '!#REF!</definedName>
    <definedName name="Text43" localSheetId="1">'Formulation MIPS '!#REF!</definedName>
    <definedName name="Text44" localSheetId="1">'Formulation MIPS '!#REF!</definedName>
    <definedName name="Text45" localSheetId="1">'Formulation MIPS '!$A$3</definedName>
    <definedName name="Text46" localSheetId="1">'Formulation MIPS '!#REF!</definedName>
    <definedName name="Z_F0CCCA2E_FC1E_43D2_9E88_8A0491149B48_.wvu.Cols" localSheetId="2" hidden="1">'Version 19 issued October 2023'!$A:$A</definedName>
    <definedName name="Z_F0CCCA2E_FC1E_43D2_9E88_8A0491149B48_.wvu.PrintArea" localSheetId="1" hidden="1">'Formulation MIPS '!$A$2:$S$42</definedName>
  </definedNames>
  <calcPr calcId="191028"/>
  <customWorkbookViews>
    <customWorkbookView name="James Oyler - Personal View" guid="{F0CCCA2E-FC1E-43D2-9E88-8A0491149B48}" mergeInterval="0" personalView="1" maximized="1" xWindow="-8" yWindow="-8" windowWidth="1936"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 l="1"/>
  <c r="J3" i="2"/>
  <c r="L3" i="2"/>
  <c r="N3" i="2"/>
  <c r="P3" i="2"/>
  <c r="R3" i="2"/>
  <c r="H4" i="2"/>
  <c r="J4" i="2"/>
  <c r="L4" i="2"/>
  <c r="N4" i="2"/>
  <c r="P4" i="2"/>
  <c r="R4" i="2"/>
  <c r="H5" i="2"/>
  <c r="J5" i="2"/>
  <c r="L5" i="2"/>
  <c r="N5" i="2"/>
  <c r="P5" i="2"/>
  <c r="R5" i="2"/>
  <c r="H6" i="2"/>
  <c r="J6" i="2"/>
  <c r="L6" i="2"/>
  <c r="N6" i="2"/>
  <c r="P6" i="2"/>
  <c r="R6" i="2"/>
  <c r="H7" i="2"/>
  <c r="J7" i="2"/>
  <c r="L7" i="2"/>
  <c r="N7" i="2"/>
  <c r="P7" i="2"/>
  <c r="R7" i="2"/>
  <c r="H8" i="2"/>
  <c r="J8" i="2"/>
  <c r="L8" i="2"/>
  <c r="N8" i="2"/>
  <c r="P8" i="2"/>
  <c r="R8" i="2"/>
  <c r="H9" i="2"/>
  <c r="J9" i="2"/>
  <c r="L9" i="2"/>
  <c r="N9" i="2"/>
  <c r="P9" i="2"/>
  <c r="R9" i="2"/>
  <c r="H10" i="2"/>
  <c r="J10" i="2"/>
  <c r="L10" i="2"/>
  <c r="N10" i="2"/>
  <c r="P10" i="2"/>
  <c r="R10" i="2"/>
  <c r="H11" i="2"/>
  <c r="J11" i="2"/>
  <c r="L11" i="2"/>
  <c r="N11" i="2"/>
  <c r="P11" i="2"/>
  <c r="R11" i="2"/>
  <c r="H12" i="2"/>
  <c r="J12" i="2"/>
  <c r="L12" i="2"/>
  <c r="N12" i="2"/>
  <c r="P12" i="2"/>
  <c r="R12" i="2"/>
  <c r="H13" i="2"/>
  <c r="J13" i="2"/>
  <c r="L13" i="2"/>
  <c r="N13" i="2"/>
  <c r="P13" i="2"/>
  <c r="R13" i="2"/>
  <c r="H14" i="2"/>
  <c r="J14" i="2"/>
  <c r="L14" i="2"/>
  <c r="N14" i="2"/>
  <c r="P14" i="2"/>
  <c r="R14" i="2"/>
  <c r="H15" i="2"/>
  <c r="J15" i="2"/>
  <c r="L15" i="2"/>
  <c r="N15" i="2"/>
  <c r="P15" i="2"/>
  <c r="R15" i="2"/>
  <c r="H16" i="2"/>
  <c r="J16" i="2"/>
  <c r="L16" i="2"/>
  <c r="N16" i="2"/>
  <c r="P16" i="2"/>
  <c r="R16" i="2"/>
  <c r="H17" i="2"/>
  <c r="J17" i="2"/>
  <c r="L17" i="2"/>
  <c r="N17" i="2"/>
  <c r="P17" i="2"/>
  <c r="R17" i="2"/>
  <c r="H18" i="2"/>
  <c r="J18" i="2"/>
  <c r="L18" i="2"/>
  <c r="N18" i="2"/>
  <c r="P18" i="2"/>
  <c r="R18" i="2"/>
  <c r="H19" i="2"/>
  <c r="J19" i="2"/>
  <c r="L19" i="2"/>
  <c r="N19" i="2"/>
  <c r="P19" i="2"/>
  <c r="R19" i="2"/>
  <c r="H20" i="2"/>
  <c r="J20" i="2"/>
  <c r="L20" i="2"/>
  <c r="N20" i="2"/>
  <c r="P20" i="2"/>
  <c r="R20" i="2"/>
  <c r="H21" i="2"/>
  <c r="J21" i="2"/>
  <c r="L21" i="2"/>
  <c r="N21" i="2"/>
  <c r="P21" i="2"/>
  <c r="R21" i="2"/>
  <c r="H22" i="2"/>
  <c r="J22" i="2"/>
  <c r="L22" i="2"/>
  <c r="N22" i="2"/>
  <c r="P22" i="2"/>
  <c r="R22" i="2"/>
  <c r="H23" i="2"/>
  <c r="J23" i="2"/>
  <c r="L23" i="2"/>
  <c r="N23" i="2"/>
  <c r="P23" i="2"/>
  <c r="R23" i="2"/>
  <c r="R24" i="2" l="1"/>
  <c r="R25" i="2"/>
  <c r="R26" i="2"/>
  <c r="R27" i="2"/>
  <c r="P24" i="2"/>
  <c r="P25" i="2"/>
  <c r="P26" i="2"/>
  <c r="P28" i="2" s="1"/>
  <c r="O31" i="2" s="1"/>
  <c r="P27" i="2"/>
  <c r="N24" i="2"/>
  <c r="N25" i="2"/>
  <c r="N26" i="2"/>
  <c r="N28" i="2" s="1"/>
  <c r="M31" i="2" s="1"/>
  <c r="N27" i="2"/>
  <c r="L24" i="2"/>
  <c r="L25" i="2"/>
  <c r="L26" i="2"/>
  <c r="L28" i="2" s="1"/>
  <c r="L27" i="2"/>
  <c r="J24" i="2"/>
  <c r="J25" i="2"/>
  <c r="J26" i="2"/>
  <c r="J28" i="2" s="1"/>
  <c r="I31" i="2" s="1"/>
  <c r="J27" i="2"/>
  <c r="H24" i="2"/>
  <c r="H25" i="2"/>
  <c r="H26" i="2"/>
  <c r="H27" i="2"/>
  <c r="F28" i="2"/>
  <c r="K31" i="2" l="1"/>
  <c r="C32" i="2"/>
  <c r="B32" i="2" s="1"/>
  <c r="H28" i="2"/>
  <c r="G31" i="2" s="1"/>
  <c r="R28" i="2"/>
  <c r="Q31" i="2" s="1"/>
  <c r="B31" i="2" l="1"/>
  <c r="B33" i="2"/>
  <c r="A40" i="2"/>
  <c r="A42" i="2" l="1"/>
</calcChain>
</file>

<file path=xl/sharedStrings.xml><?xml version="1.0" encoding="utf-8"?>
<sst xmlns="http://schemas.openxmlformats.org/spreadsheetml/2006/main" count="68" uniqueCount="68">
  <si>
    <t xml:space="preserve">Product Details
</t>
  </si>
  <si>
    <t>Company Information</t>
  </si>
  <si>
    <t>Company Name:</t>
  </si>
  <si>
    <t>Licence Number:</t>
  </si>
  <si>
    <t>Product Information</t>
  </si>
  <si>
    <t>Product Name:</t>
  </si>
  <si>
    <t>Brand Name:</t>
  </si>
  <si>
    <t>Applicable Standard:</t>
  </si>
  <si>
    <t xml:space="preserve">Is this a rinse off product? </t>
  </si>
  <si>
    <r>
      <t xml:space="preserve">Please tick if you </t>
    </r>
    <r>
      <rPr>
        <b/>
        <u/>
        <sz val="10.5"/>
        <rFont val="Arial"/>
        <family val="2"/>
      </rPr>
      <t>do not</t>
    </r>
    <r>
      <rPr>
        <b/>
        <sz val="10.5"/>
        <rFont val="Arial"/>
        <family val="2"/>
      </rPr>
      <t xml:space="preserve"> wish the product to be published on the COSMOS database </t>
    </r>
  </si>
  <si>
    <t>Production</t>
  </si>
  <si>
    <r>
      <t xml:space="preserve">Please confirm which of the following you are responsible for in relation to this product </t>
    </r>
    <r>
      <rPr>
        <i/>
        <sz val="10.5"/>
        <rFont val="Arial"/>
        <family val="2"/>
      </rPr>
      <t>Tick all that apply</t>
    </r>
  </si>
  <si>
    <t>Manufacturing</t>
  </si>
  <si>
    <t>Packing</t>
  </si>
  <si>
    <t>Label/brand ownership</t>
  </si>
  <si>
    <t>Packaging materials</t>
  </si>
  <si>
    <t>Release to market</t>
  </si>
  <si>
    <t>If you are not responsible for all of the processes above, please specify the company responsible below:</t>
  </si>
  <si>
    <t xml:space="preserve">i.e  Company XXXX (Certifed by XYZ) are responsible for the labelling and release to market
</t>
  </si>
  <si>
    <t>Please give a brief description of the production process below:</t>
  </si>
  <si>
    <t>Declaration</t>
  </si>
  <si>
    <t>To the best of my/our knowledge, all the information supplied in this product specification and supporting documentation is accurate. We have made no further additions to any of the ingredients or processing aids of additives and they are as originally supplied</t>
  </si>
  <si>
    <t>Name</t>
  </si>
  <si>
    <t>Date</t>
  </si>
  <si>
    <t xml:space="preserve">If you are completing this form electronically, tick here to confirm you are in agreement with the declaration above </t>
  </si>
  <si>
    <t>Formulation MIPS</t>
  </si>
  <si>
    <t>Material / Ingredient Name</t>
  </si>
  <si>
    <r>
      <t xml:space="preserve">Material / Ingredient Supplier
</t>
    </r>
    <r>
      <rPr>
        <i/>
        <sz val="8"/>
        <rFont val="Arial"/>
        <family val="2"/>
      </rPr>
      <t>Your direct supplier</t>
    </r>
  </si>
  <si>
    <r>
      <t xml:space="preserve">Status
</t>
    </r>
    <r>
      <rPr>
        <i/>
        <sz val="8"/>
        <rFont val="Arial"/>
        <family val="2"/>
      </rPr>
      <t>Select from drop down list</t>
    </r>
  </si>
  <si>
    <t>Approval Body</t>
  </si>
  <si>
    <t>INCI Name</t>
  </si>
  <si>
    <t>Ingredient weight in finished product 
(out of 100)</t>
  </si>
  <si>
    <t xml:space="preserve">PeMo % </t>
  </si>
  <si>
    <t>Synthetic Moeity of ingredient quantity = ( a )</t>
  </si>
  <si>
    <t xml:space="preserve">Non Natural % </t>
  </si>
  <si>
    <t>Non Natural   ingredient quantity = ( b )</t>
  </si>
  <si>
    <t xml:space="preserve">PPAI % </t>
  </si>
  <si>
    <t>PPAI of ingredient quantity = ( c )</t>
  </si>
  <si>
    <t xml:space="preserve">Org PPAI % </t>
  </si>
  <si>
    <t>Org PPAI of ingredient quantity = ( d )</t>
  </si>
  <si>
    <t xml:space="preserve">CPAI % </t>
  </si>
  <si>
    <t>CPAI of ingredient quantity = ( e )</t>
  </si>
  <si>
    <t xml:space="preserve">Org CPAI % </t>
  </si>
  <si>
    <t>Org CPAI of ingredient quantity = ( f )</t>
  </si>
  <si>
    <r>
      <rPr>
        <b/>
        <u/>
        <sz val="10"/>
        <rFont val="Arial"/>
        <family val="2"/>
      </rPr>
      <t>Reconstituted ingredients only</t>
    </r>
    <r>
      <rPr>
        <sz val="10"/>
        <rFont val="Arial"/>
        <family val="2"/>
      </rPr>
      <t xml:space="preserve">
Dry weight of plant material before reconstition</t>
    </r>
  </si>
  <si>
    <t>Total:</t>
  </si>
  <si>
    <r>
      <rPr>
        <b/>
        <sz val="11"/>
        <rFont val="Arial"/>
        <family val="2"/>
      </rPr>
      <t>Total Product Percentages</t>
    </r>
    <r>
      <rPr>
        <b/>
        <sz val="12"/>
        <rFont val="Arial"/>
        <family val="2"/>
      </rPr>
      <t xml:space="preserve">
</t>
    </r>
    <r>
      <rPr>
        <i/>
        <sz val="8"/>
        <rFont val="Arial"/>
        <family val="2"/>
      </rPr>
      <t>Automatically calculated when table above completed</t>
    </r>
    <r>
      <rPr>
        <b/>
        <sz val="12"/>
        <rFont val="Arial"/>
        <family val="2"/>
      </rPr>
      <t xml:space="preserve">
</t>
    </r>
  </si>
  <si>
    <r>
      <t xml:space="preserve">Ingredient Quantity Totals:
</t>
    </r>
    <r>
      <rPr>
        <i/>
        <sz val="8"/>
        <rFont val="Arial"/>
        <family val="2"/>
      </rPr>
      <t>Automatically calculated</t>
    </r>
    <r>
      <rPr>
        <b/>
        <sz val="8"/>
        <rFont val="Arial"/>
        <family val="2"/>
      </rPr>
      <t xml:space="preserve"> </t>
    </r>
    <r>
      <rPr>
        <i/>
        <sz val="8"/>
        <rFont val="Arial"/>
        <family val="2"/>
      </rPr>
      <t>when table above completed</t>
    </r>
  </si>
  <si>
    <t>Synthetic Moeity</t>
  </si>
  <si>
    <t xml:space="preserve">Non Natural  
</t>
  </si>
  <si>
    <t xml:space="preserve">PPAI 
</t>
  </si>
  <si>
    <t xml:space="preserve">Org PPAI
</t>
  </si>
  <si>
    <t xml:space="preserve">CPAI
</t>
  </si>
  <si>
    <t xml:space="preserve">Org CPAI
</t>
  </si>
  <si>
    <t xml:space="preserve">Org PPAI / total PPAI </t>
  </si>
  <si>
    <t xml:space="preserve">Natural origin </t>
  </si>
  <si>
    <t xml:space="preserve">Organic total </t>
  </si>
  <si>
    <t>For Office Use Only</t>
  </si>
  <si>
    <t>Description For Ingredient</t>
  </si>
  <si>
    <t>Description For Finished Product</t>
  </si>
  <si>
    <t xml:space="preserve">Organic </t>
  </si>
  <si>
    <t>Non-Org: Pending Approval</t>
  </si>
  <si>
    <t>N/A</t>
  </si>
  <si>
    <t>COSMOS Organic</t>
  </si>
  <si>
    <t>COSMOS Natural</t>
  </si>
  <si>
    <t>COSMOS Certified Ingredients</t>
  </si>
  <si>
    <t>Non-Org: Approved - On Ingredients List</t>
  </si>
  <si>
    <t>Non-Org: Approved - On COSMOS DB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</si>
</sst>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9" x14ac:knownFonts="1">
    <font>
      <sz val="10"/>
      <name val="Arial"/>
    </font>
    <font>
      <sz val="8"/>
      <name val="Arial"/>
      <family val="2"/>
    </font>
    <font>
      <sz val="10"/>
      <name val="Arial"/>
      <family val="2"/>
    </font>
    <font>
      <b/>
      <sz val="10"/>
      <name val="Arial"/>
      <family val="2"/>
    </font>
    <font>
      <b/>
      <u/>
      <sz val="10"/>
      <name val="Arial"/>
      <family val="2"/>
    </font>
    <font>
      <sz val="11"/>
      <name val="Arial"/>
      <family val="2"/>
    </font>
    <font>
      <b/>
      <sz val="11"/>
      <name val="Arial"/>
      <family val="2"/>
    </font>
    <font>
      <sz val="12"/>
      <color rgb="FF0070C0"/>
      <name val="Arial"/>
      <family val="2"/>
    </font>
    <font>
      <sz val="12"/>
      <name val="Arial"/>
      <family val="2"/>
    </font>
    <font>
      <sz val="12"/>
      <color rgb="FFFF0000"/>
      <name val="Arial"/>
      <family val="2"/>
    </font>
    <font>
      <b/>
      <sz val="12"/>
      <name val="Arial"/>
      <family val="2"/>
    </font>
    <font>
      <b/>
      <u/>
      <sz val="12"/>
      <name val="Arial"/>
      <family val="2"/>
    </font>
    <font>
      <i/>
      <sz val="8"/>
      <name val="Arial"/>
      <family val="2"/>
    </font>
    <font>
      <b/>
      <sz val="8"/>
      <name val="Arial"/>
      <family val="2"/>
    </font>
    <font>
      <b/>
      <sz val="10.5"/>
      <name val="Arial"/>
      <family val="2"/>
    </font>
    <font>
      <sz val="10.5"/>
      <name val="Arial"/>
      <family val="2"/>
    </font>
    <font>
      <i/>
      <sz val="10.5"/>
      <name val="Arial"/>
      <family val="2"/>
    </font>
    <font>
      <b/>
      <u/>
      <sz val="10.5"/>
      <name val="Arial"/>
      <family val="2"/>
    </font>
    <font>
      <sz val="12"/>
      <color theme="0"/>
      <name val="Arial"/>
      <family val="2"/>
    </font>
  </fonts>
  <fills count="1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BE7ED"/>
        <bgColor indexed="64"/>
      </patternFill>
    </fill>
    <fill>
      <patternFill patternType="solid">
        <fgColor rgb="FFF1E3DF"/>
        <bgColor indexed="64"/>
      </patternFill>
    </fill>
    <fill>
      <patternFill patternType="solid">
        <fgColor rgb="FFEEF1E3"/>
        <bgColor indexed="64"/>
      </patternFill>
    </fill>
    <fill>
      <patternFill patternType="solid">
        <fgColor rgb="FFF5F1E9"/>
        <bgColor indexed="64"/>
      </patternFill>
    </fill>
    <fill>
      <patternFill patternType="solid">
        <fgColor theme="0" tint="-0.34998626667073579"/>
        <bgColor indexed="64"/>
      </patternFill>
    </fill>
    <fill>
      <patternFill patternType="solid">
        <fgColor rgb="FFBFD4DF"/>
        <bgColor indexed="64"/>
      </patternFill>
    </fill>
    <fill>
      <patternFill patternType="solid">
        <fgColor rgb="FFD7DFBF"/>
        <bgColor indexed="64"/>
      </patternFill>
    </fill>
    <fill>
      <patternFill patternType="solid">
        <fgColor rgb="FFEED7CA"/>
        <bgColor indexed="64"/>
      </patternFill>
    </fill>
    <fill>
      <patternFill patternType="solid">
        <fgColor theme="6" tint="0.79998168889431442"/>
        <bgColor indexed="64"/>
      </patternFill>
    </fill>
  </fills>
  <borders count="5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style="thin">
        <color indexed="64"/>
      </bottom>
      <diagonal/>
    </border>
    <border>
      <left style="thick">
        <color indexed="64"/>
      </left>
      <right style="thick">
        <color indexed="64"/>
      </right>
      <top/>
      <bottom/>
      <diagonal/>
    </border>
    <border>
      <left style="thick">
        <color indexed="64"/>
      </left>
      <right style="thick">
        <color indexed="64"/>
      </right>
      <top style="thin">
        <color indexed="64"/>
      </top>
      <bottom style="thin">
        <color indexed="64"/>
      </bottom>
      <diagonal/>
    </border>
    <border>
      <left/>
      <right/>
      <top style="thick">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ck">
        <color indexed="64"/>
      </bottom>
      <diagonal/>
    </border>
    <border>
      <left/>
      <right/>
      <top/>
      <bottom style="thick">
        <color indexed="64"/>
      </bottom>
      <diagonal/>
    </border>
    <border>
      <left/>
      <right style="thin">
        <color indexed="64"/>
      </right>
      <top/>
      <bottom style="thick">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2" fillId="0" borderId="0"/>
  </cellStyleXfs>
  <cellXfs count="210">
    <xf numFmtId="0" fontId="0" fillId="0" borderId="0" xfId="0"/>
    <xf numFmtId="0" fontId="3" fillId="0" borderId="0" xfId="0" applyFont="1"/>
    <xf numFmtId="0" fontId="0" fillId="2" borderId="0" xfId="0" applyFill="1"/>
    <xf numFmtId="164" fontId="8" fillId="0" borderId="11" xfId="0" applyNumberFormat="1" applyFont="1" applyBorder="1" applyAlignment="1" applyProtection="1">
      <alignment horizontal="center"/>
      <protection hidden="1"/>
    </xf>
    <xf numFmtId="2" fontId="8" fillId="0" borderId="11" xfId="0" applyNumberFormat="1" applyFont="1" applyBorder="1" applyAlignment="1" applyProtection="1">
      <alignment horizontal="center" wrapText="1"/>
      <protection hidden="1"/>
    </xf>
    <xf numFmtId="164" fontId="8" fillId="3" borderId="0" xfId="0" applyNumberFormat="1" applyFont="1" applyFill="1" applyAlignment="1" applyProtection="1">
      <alignment horizontal="center"/>
      <protection hidden="1"/>
    </xf>
    <xf numFmtId="164" fontId="8" fillId="0" borderId="16" xfId="0" applyNumberFormat="1" applyFont="1" applyBorder="1" applyAlignment="1" applyProtection="1">
      <alignment horizontal="center"/>
      <protection hidden="1"/>
    </xf>
    <xf numFmtId="164" fontId="8" fillId="0" borderId="11" xfId="0" applyNumberFormat="1" applyFont="1" applyBorder="1" applyAlignment="1" applyProtection="1">
      <alignment horizontal="center" wrapText="1"/>
      <protection hidden="1"/>
    </xf>
    <xf numFmtId="164" fontId="6" fillId="7" borderId="0" xfId="0" applyNumberFormat="1" applyFont="1" applyFill="1" applyAlignment="1" applyProtection="1">
      <alignment horizontal="center"/>
      <protection hidden="1"/>
    </xf>
    <xf numFmtId="164" fontId="7" fillId="0" borderId="17" xfId="0" applyNumberFormat="1" applyFont="1" applyBorder="1" applyAlignment="1" applyProtection="1">
      <alignment horizontal="center" wrapText="1"/>
      <protection hidden="1"/>
    </xf>
    <xf numFmtId="164" fontId="9" fillId="8" borderId="0" xfId="0" applyNumberFormat="1" applyFont="1" applyFill="1" applyAlignment="1" applyProtection="1">
      <alignment horizontal="center"/>
      <protection hidden="1"/>
    </xf>
    <xf numFmtId="164" fontId="8" fillId="0" borderId="17" xfId="0" applyNumberFormat="1" applyFont="1" applyBorder="1" applyAlignment="1" applyProtection="1">
      <alignment horizontal="center"/>
      <protection hidden="1"/>
    </xf>
    <xf numFmtId="164" fontId="8" fillId="2" borderId="17" xfId="0" applyNumberFormat="1" applyFont="1" applyFill="1" applyBorder="1" applyAlignment="1" applyProtection="1">
      <alignment horizontal="center"/>
      <protection hidden="1"/>
    </xf>
    <xf numFmtId="164" fontId="7" fillId="8" borderId="15" xfId="0" applyNumberFormat="1" applyFont="1" applyFill="1" applyBorder="1" applyAlignment="1" applyProtection="1">
      <alignment horizontal="center" wrapText="1"/>
      <protection hidden="1"/>
    </xf>
    <xf numFmtId="164" fontId="8" fillId="8" borderId="15" xfId="0" applyNumberFormat="1" applyFont="1" applyFill="1" applyBorder="1" applyAlignment="1" applyProtection="1">
      <alignment horizontal="center"/>
      <protection hidden="1"/>
    </xf>
    <xf numFmtId="164" fontId="8" fillId="8" borderId="17" xfId="0" applyNumberFormat="1" applyFont="1" applyFill="1" applyBorder="1" applyAlignment="1" applyProtection="1">
      <alignment horizontal="center"/>
      <protection hidden="1"/>
    </xf>
    <xf numFmtId="2" fontId="10" fillId="0" borderId="11" xfId="0" applyNumberFormat="1" applyFont="1" applyBorder="1" applyAlignment="1" applyProtection="1">
      <alignment horizontal="left" vertical="top" wrapText="1"/>
      <protection hidden="1"/>
    </xf>
    <xf numFmtId="0" fontId="2" fillId="0" borderId="0" xfId="0" applyFont="1"/>
    <xf numFmtId="0" fontId="15" fillId="2" borderId="0" xfId="0" applyFont="1" applyFill="1" applyAlignment="1">
      <alignment horizontal="center" vertical="center" wrapText="1"/>
    </xf>
    <xf numFmtId="0" fontId="11" fillId="0" borderId="0" xfId="0" applyFont="1" applyAlignment="1">
      <alignment horizontal="left" vertical="center"/>
    </xf>
    <xf numFmtId="0" fontId="14" fillId="0" borderId="0" xfId="0" applyFont="1"/>
    <xf numFmtId="0" fontId="14" fillId="0" borderId="11" xfId="0" applyFont="1" applyBorder="1"/>
    <xf numFmtId="0" fontId="17" fillId="0" borderId="0" xfId="0" applyFont="1" applyAlignment="1">
      <alignment horizontal="left" vertical="center"/>
    </xf>
    <xf numFmtId="0" fontId="14" fillId="0" borderId="0" xfId="0" applyFont="1" applyAlignment="1">
      <alignment horizontal="left" vertical="center"/>
    </xf>
    <xf numFmtId="0" fontId="10" fillId="9" borderId="15" xfId="0" applyFont="1" applyFill="1" applyBorder="1"/>
    <xf numFmtId="0" fontId="0" fillId="9" borderId="15" xfId="0" applyFill="1" applyBorder="1"/>
    <xf numFmtId="0" fontId="11" fillId="9" borderId="15" xfId="0" applyFont="1" applyFill="1" applyBorder="1" applyAlignment="1">
      <alignment horizontal="left" vertical="center"/>
    </xf>
    <xf numFmtId="0" fontId="0" fillId="9" borderId="8" xfId="0" applyFill="1" applyBorder="1"/>
    <xf numFmtId="0" fontId="10" fillId="10" borderId="15" xfId="0" applyFont="1" applyFill="1" applyBorder="1"/>
    <xf numFmtId="0" fontId="0" fillId="10" borderId="15" xfId="0" applyFill="1" applyBorder="1"/>
    <xf numFmtId="0" fontId="11" fillId="10" borderId="15" xfId="0" applyFont="1" applyFill="1" applyBorder="1" applyAlignment="1">
      <alignment horizontal="left" vertical="center"/>
    </xf>
    <xf numFmtId="0" fontId="0" fillId="10" borderId="8" xfId="0" applyFill="1" applyBorder="1"/>
    <xf numFmtId="2" fontId="10" fillId="0" borderId="0" xfId="0" applyNumberFormat="1" applyFont="1" applyAlignment="1" applyProtection="1">
      <alignment horizontal="left" vertical="top"/>
      <protection hidden="1"/>
    </xf>
    <xf numFmtId="0" fontId="7" fillId="2" borderId="0" xfId="0" applyFont="1" applyFill="1" applyAlignment="1" applyProtection="1">
      <alignment horizontal="center" vertical="top" wrapText="1"/>
      <protection hidden="1"/>
    </xf>
    <xf numFmtId="0" fontId="11" fillId="0" borderId="0" xfId="0" applyFont="1" applyAlignment="1" applyProtection="1">
      <alignment vertical="center"/>
      <protection hidden="1"/>
    </xf>
    <xf numFmtId="0" fontId="8" fillId="2" borderId="0" xfId="0" applyFont="1" applyFill="1" applyAlignment="1" applyProtection="1">
      <alignment wrapText="1"/>
      <protection hidden="1"/>
    </xf>
    <xf numFmtId="0" fontId="8" fillId="0" borderId="0" xfId="0" applyFont="1" applyProtection="1">
      <protection hidden="1"/>
    </xf>
    <xf numFmtId="0" fontId="8" fillId="0" borderId="0" xfId="0" applyFont="1" applyAlignment="1" applyProtection="1">
      <alignment vertical="top" wrapText="1"/>
      <protection hidden="1"/>
    </xf>
    <xf numFmtId="2" fontId="8" fillId="0" borderId="0" xfId="0" applyNumberFormat="1" applyFont="1" applyAlignment="1" applyProtection="1">
      <alignment horizontal="center" wrapText="1"/>
      <protection hidden="1"/>
    </xf>
    <xf numFmtId="0" fontId="10" fillId="2" borderId="1" xfId="0" applyFont="1" applyFill="1" applyBorder="1" applyAlignment="1" applyProtection="1">
      <alignment horizontal="center" vertical="center" wrapText="1"/>
      <protection hidden="1"/>
    </xf>
    <xf numFmtId="0" fontId="10" fillId="2" borderId="29" xfId="0" applyFont="1" applyFill="1" applyBorder="1" applyAlignment="1" applyProtection="1">
      <alignment horizontal="center" vertical="center" wrapText="1"/>
      <protection hidden="1"/>
    </xf>
    <xf numFmtId="0" fontId="10" fillId="2" borderId="2" xfId="0" applyFont="1" applyFill="1" applyBorder="1" applyAlignment="1" applyProtection="1">
      <alignment horizontal="center" vertical="center" wrapText="1"/>
      <protection hidden="1"/>
    </xf>
    <xf numFmtId="2" fontId="3" fillId="4" borderId="3" xfId="0" applyNumberFormat="1" applyFont="1" applyFill="1" applyBorder="1" applyAlignment="1" applyProtection="1">
      <alignment horizontal="center" vertical="center" wrapText="1"/>
      <protection hidden="1"/>
    </xf>
    <xf numFmtId="2" fontId="3" fillId="4" borderId="2" xfId="0" applyNumberFormat="1" applyFont="1" applyFill="1" applyBorder="1" applyAlignment="1" applyProtection="1">
      <alignment horizontal="center" vertical="center" wrapText="1"/>
      <protection hidden="1"/>
    </xf>
    <xf numFmtId="0" fontId="8" fillId="0" borderId="0" xfId="0" applyFont="1" applyAlignment="1" applyProtection="1">
      <alignment wrapText="1"/>
      <protection hidden="1"/>
    </xf>
    <xf numFmtId="0" fontId="10" fillId="0" borderId="0" xfId="0" applyFont="1" applyAlignment="1" applyProtection="1">
      <alignment wrapText="1"/>
      <protection hidden="1"/>
    </xf>
    <xf numFmtId="164" fontId="8" fillId="0" borderId="0" xfId="0" applyNumberFormat="1" applyFont="1" applyAlignment="1" applyProtection="1">
      <alignment wrapText="1"/>
      <protection hidden="1"/>
    </xf>
    <xf numFmtId="164" fontId="2" fillId="0" borderId="0" xfId="0" applyNumberFormat="1" applyFont="1" applyAlignment="1" applyProtection="1">
      <alignment wrapText="1"/>
      <protection hidden="1"/>
    </xf>
    <xf numFmtId="164" fontId="9" fillId="0" borderId="0" xfId="0" applyNumberFormat="1" applyFont="1" applyAlignment="1" applyProtection="1">
      <alignment wrapText="1"/>
      <protection hidden="1"/>
    </xf>
    <xf numFmtId="164" fontId="9" fillId="0" borderId="0" xfId="0" applyNumberFormat="1" applyFont="1" applyProtection="1">
      <protection hidden="1"/>
    </xf>
    <xf numFmtId="164" fontId="8" fillId="0" borderId="0" xfId="0" applyNumberFormat="1" applyFont="1" applyProtection="1">
      <protection hidden="1"/>
    </xf>
    <xf numFmtId="0" fontId="8" fillId="2" borderId="17" xfId="0" applyFont="1" applyFill="1" applyBorder="1" applyProtection="1">
      <protection hidden="1"/>
    </xf>
    <xf numFmtId="0" fontId="8" fillId="8" borderId="7" xfId="0" applyFont="1" applyFill="1" applyBorder="1" applyProtection="1">
      <protection hidden="1"/>
    </xf>
    <xf numFmtId="0" fontId="8" fillId="8" borderId="15" xfId="0" applyFont="1" applyFill="1" applyBorder="1" applyProtection="1">
      <protection hidden="1"/>
    </xf>
    <xf numFmtId="0" fontId="8" fillId="8" borderId="27" xfId="0" applyFont="1" applyFill="1" applyBorder="1" applyProtection="1">
      <protection hidden="1"/>
    </xf>
    <xf numFmtId="0" fontId="8" fillId="8" borderId="8" xfId="0" applyFont="1" applyFill="1" applyBorder="1" applyProtection="1">
      <protection hidden="1"/>
    </xf>
    <xf numFmtId="0" fontId="6" fillId="7" borderId="11" xfId="0" applyFont="1" applyFill="1" applyBorder="1" applyAlignment="1" applyProtection="1">
      <alignment horizontal="center" vertical="top" wrapText="1"/>
      <protection hidden="1"/>
    </xf>
    <xf numFmtId="2" fontId="6" fillId="7" borderId="11" xfId="0" applyNumberFormat="1" applyFont="1" applyFill="1" applyBorder="1" applyAlignment="1" applyProtection="1">
      <alignment horizontal="center" vertical="top" wrapText="1"/>
      <protection hidden="1"/>
    </xf>
    <xf numFmtId="0" fontId="8" fillId="0" borderId="0" xfId="0" applyFont="1" applyAlignment="1" applyProtection="1">
      <alignment horizontal="center" wrapText="1"/>
      <protection hidden="1"/>
    </xf>
    <xf numFmtId="2" fontId="8" fillId="0" borderId="5" xfId="0" applyNumberFormat="1" applyFont="1" applyBorder="1" applyAlignment="1" applyProtection="1">
      <alignment horizontal="center" vertical="top" wrapText="1"/>
      <protection hidden="1"/>
    </xf>
    <xf numFmtId="0" fontId="8" fillId="0" borderId="0" xfId="0" applyFont="1" applyAlignment="1" applyProtection="1">
      <alignment horizontal="center"/>
      <protection hidden="1"/>
    </xf>
    <xf numFmtId="0" fontId="10" fillId="0" borderId="0" xfId="0" applyFont="1" applyAlignment="1" applyProtection="1">
      <alignment vertical="top" wrapText="1"/>
      <protection hidden="1"/>
    </xf>
    <xf numFmtId="0" fontId="10" fillId="0" borderId="0" xfId="0" applyFont="1" applyAlignment="1" applyProtection="1">
      <alignment vertical="top"/>
      <protection hidden="1"/>
    </xf>
    <xf numFmtId="0" fontId="8" fillId="0" borderId="11" xfId="0" applyFont="1" applyBorder="1" applyAlignment="1" applyProtection="1">
      <alignment horizontal="center"/>
      <protection hidden="1"/>
    </xf>
    <xf numFmtId="0" fontId="8" fillId="0" borderId="0" xfId="0" applyFont="1" applyAlignment="1" applyProtection="1">
      <alignment vertical="top"/>
      <protection hidden="1"/>
    </xf>
    <xf numFmtId="2" fontId="8" fillId="0" borderId="0" xfId="0" applyNumberFormat="1" applyFont="1" applyAlignment="1" applyProtection="1">
      <alignment horizontal="center"/>
      <protection hidden="1"/>
    </xf>
    <xf numFmtId="164" fontId="8" fillId="4" borderId="5" xfId="0" applyNumberFormat="1" applyFont="1" applyFill="1" applyBorder="1" applyAlignment="1" applyProtection="1">
      <alignment horizontal="center" wrapText="1"/>
      <protection locked="0" hidden="1"/>
    </xf>
    <xf numFmtId="164" fontId="8" fillId="4" borderId="11" xfId="0" applyNumberFormat="1" applyFont="1" applyFill="1" applyBorder="1" applyAlignment="1" applyProtection="1">
      <alignment horizontal="center" wrapText="1"/>
      <protection locked="0" hidden="1"/>
    </xf>
    <xf numFmtId="2" fontId="6" fillId="0" borderId="11" xfId="0" applyNumberFormat="1" applyFont="1" applyBorder="1" applyAlignment="1" applyProtection="1">
      <alignment horizontal="left" vertical="top"/>
      <protection hidden="1"/>
    </xf>
    <xf numFmtId="2" fontId="10" fillId="0" borderId="0" xfId="0" applyNumberFormat="1" applyFont="1" applyAlignment="1" applyProtection="1">
      <alignment horizontal="left" vertical="top" wrapText="1"/>
      <protection hidden="1"/>
    </xf>
    <xf numFmtId="164" fontId="8" fillId="0" borderId="0" xfId="0" applyNumberFormat="1" applyFont="1" applyAlignment="1" applyProtection="1">
      <alignment horizontal="center"/>
      <protection hidden="1"/>
    </xf>
    <xf numFmtId="0" fontId="0" fillId="0" borderId="8" xfId="0" applyBorder="1"/>
    <xf numFmtId="0" fontId="10" fillId="2" borderId="30" xfId="0" applyFont="1" applyFill="1" applyBorder="1" applyAlignment="1" applyProtection="1">
      <alignment horizontal="center" vertical="center" wrapText="1"/>
      <protection hidden="1"/>
    </xf>
    <xf numFmtId="0" fontId="10" fillId="0" borderId="32" xfId="0" applyFont="1" applyBorder="1" applyProtection="1">
      <protection hidden="1"/>
    </xf>
    <xf numFmtId="2" fontId="3" fillId="4" borderId="35" xfId="0" applyNumberFormat="1" applyFont="1" applyFill="1" applyBorder="1" applyAlignment="1" applyProtection="1">
      <alignment horizontal="center" vertical="center" wrapText="1"/>
      <protection hidden="1"/>
    </xf>
    <xf numFmtId="164" fontId="8" fillId="4" borderId="28" xfId="0" applyNumberFormat="1" applyFont="1" applyFill="1" applyBorder="1" applyAlignment="1" applyProtection="1">
      <alignment horizontal="center" wrapText="1"/>
      <protection locked="0" hidden="1"/>
    </xf>
    <xf numFmtId="164" fontId="8" fillId="4" borderId="8" xfId="0" applyNumberFormat="1" applyFont="1" applyFill="1" applyBorder="1" applyAlignment="1" applyProtection="1">
      <alignment horizontal="center" wrapText="1"/>
      <protection locked="0" hidden="1"/>
    </xf>
    <xf numFmtId="0" fontId="3" fillId="6" borderId="36" xfId="0" applyFont="1" applyFill="1" applyBorder="1" applyAlignment="1" applyProtection="1">
      <alignment horizontal="center" vertical="center" wrapText="1"/>
      <protection hidden="1"/>
    </xf>
    <xf numFmtId="164" fontId="8" fillId="6" borderId="37" xfId="0" applyNumberFormat="1" applyFont="1" applyFill="1" applyBorder="1" applyAlignment="1" applyProtection="1">
      <alignment horizontal="center" wrapText="1"/>
      <protection locked="0" hidden="1"/>
    </xf>
    <xf numFmtId="164" fontId="8" fillId="6" borderId="37" xfId="0" applyNumberFormat="1" applyFont="1" applyFill="1" applyBorder="1" applyAlignment="1" applyProtection="1">
      <alignment horizontal="center"/>
      <protection locked="0" hidden="1"/>
    </xf>
    <xf numFmtId="164" fontId="8" fillId="6" borderId="38" xfId="0" applyNumberFormat="1" applyFont="1" applyFill="1" applyBorder="1" applyAlignment="1" applyProtection="1">
      <alignment horizontal="center"/>
      <protection locked="0" hidden="1"/>
    </xf>
    <xf numFmtId="164" fontId="10" fillId="0" borderId="39" xfId="0" applyNumberFormat="1" applyFont="1" applyBorder="1" applyAlignment="1" applyProtection="1">
      <alignment horizontal="center"/>
      <protection hidden="1"/>
    </xf>
    <xf numFmtId="2" fontId="2" fillId="2" borderId="29" xfId="0" applyNumberFormat="1" applyFont="1" applyFill="1" applyBorder="1" applyAlignment="1" applyProtection="1">
      <alignment horizontal="center" vertical="center" wrapText="1"/>
      <protection hidden="1"/>
    </xf>
    <xf numFmtId="2" fontId="3" fillId="4" borderId="30" xfId="0" applyNumberFormat="1" applyFont="1" applyFill="1" applyBorder="1" applyAlignment="1" applyProtection="1">
      <alignment horizontal="center" vertical="center" wrapText="1"/>
      <protection hidden="1"/>
    </xf>
    <xf numFmtId="164" fontId="8" fillId="4" borderId="33" xfId="0" applyNumberFormat="1" applyFont="1" applyFill="1" applyBorder="1" applyAlignment="1" applyProtection="1">
      <alignment horizontal="center" wrapText="1"/>
      <protection locked="0" hidden="1"/>
    </xf>
    <xf numFmtId="164" fontId="8" fillId="4" borderId="32" xfId="0" applyNumberFormat="1" applyFont="1" applyFill="1" applyBorder="1" applyAlignment="1" applyProtection="1">
      <alignment horizontal="center" wrapText="1"/>
      <protection locked="0" hidden="1"/>
    </xf>
    <xf numFmtId="0" fontId="2" fillId="5" borderId="30" xfId="0" applyFont="1" applyFill="1" applyBorder="1" applyAlignment="1" applyProtection="1">
      <alignment horizontal="center" vertical="center" wrapText="1"/>
      <protection hidden="1"/>
    </xf>
    <xf numFmtId="164" fontId="8" fillId="5" borderId="33" xfId="0" applyNumberFormat="1" applyFont="1" applyFill="1" applyBorder="1" applyAlignment="1" applyProtection="1">
      <alignment wrapText="1"/>
      <protection locked="0" hidden="1"/>
    </xf>
    <xf numFmtId="164" fontId="8" fillId="5" borderId="33" xfId="0" applyNumberFormat="1" applyFont="1" applyFill="1" applyBorder="1" applyProtection="1">
      <protection locked="0" hidden="1"/>
    </xf>
    <xf numFmtId="164" fontId="8" fillId="5" borderId="32" xfId="0" applyNumberFormat="1" applyFont="1" applyFill="1" applyBorder="1" applyProtection="1">
      <protection locked="0" hidden="1"/>
    </xf>
    <xf numFmtId="0" fontId="0" fillId="0" borderId="40" xfId="0" applyBorder="1"/>
    <xf numFmtId="0" fontId="14" fillId="0" borderId="15" xfId="0" applyFont="1" applyBorder="1"/>
    <xf numFmtId="0" fontId="14" fillId="0" borderId="15" xfId="0" applyFont="1" applyBorder="1" applyAlignment="1">
      <alignment horizontal="left" vertical="center"/>
    </xf>
    <xf numFmtId="0" fontId="17" fillId="0" borderId="15" xfId="0" applyFont="1" applyBorder="1" applyAlignment="1">
      <alignment horizontal="left" vertical="center"/>
    </xf>
    <xf numFmtId="0" fontId="15" fillId="2" borderId="0" xfId="0" applyFont="1" applyFill="1" applyAlignment="1" applyProtection="1">
      <alignment horizontal="left" vertical="top" wrapText="1"/>
      <protection locked="0"/>
    </xf>
    <xf numFmtId="0" fontId="15" fillId="2" borderId="4" xfId="0" applyFont="1" applyFill="1" applyBorder="1" applyAlignment="1" applyProtection="1">
      <alignment horizontal="left" vertical="top" wrapText="1"/>
      <protection locked="0"/>
    </xf>
    <xf numFmtId="0" fontId="14" fillId="0" borderId="7" xfId="0" applyFont="1" applyBorder="1" applyAlignment="1">
      <alignment vertical="center"/>
    </xf>
    <xf numFmtId="0" fontId="14" fillId="2" borderId="4" xfId="0" applyFont="1" applyFill="1" applyBorder="1" applyAlignment="1">
      <alignment vertical="top" wrapText="1"/>
    </xf>
    <xf numFmtId="0" fontId="14" fillId="2" borderId="0" xfId="0" applyFont="1" applyFill="1" applyAlignment="1">
      <alignment vertical="top" wrapText="1"/>
    </xf>
    <xf numFmtId="0" fontId="0" fillId="0" borderId="20" xfId="0" applyBorder="1"/>
    <xf numFmtId="0" fontId="16" fillId="0" borderId="0" xfId="0" applyFont="1"/>
    <xf numFmtId="0" fontId="14" fillId="0" borderId="0" xfId="0" applyFont="1" applyAlignment="1">
      <alignment vertical="center"/>
    </xf>
    <xf numFmtId="0" fontId="10" fillId="7" borderId="14" xfId="0" applyFont="1" applyFill="1" applyBorder="1" applyAlignment="1" applyProtection="1">
      <alignment horizontal="left" vertical="top" wrapText="1"/>
      <protection locked="0"/>
    </xf>
    <xf numFmtId="0" fontId="15" fillId="7" borderId="15" xfId="0" applyFont="1" applyFill="1" applyBorder="1" applyAlignment="1" applyProtection="1">
      <alignment horizontal="left" vertical="top" wrapText="1"/>
      <protection locked="0"/>
    </xf>
    <xf numFmtId="0" fontId="15" fillId="7" borderId="8" xfId="0" applyFont="1" applyFill="1" applyBorder="1" applyAlignment="1" applyProtection="1">
      <alignment horizontal="left" vertical="top" wrapText="1"/>
      <protection locked="0"/>
    </xf>
    <xf numFmtId="0" fontId="10" fillId="11" borderId="15" xfId="0" applyFont="1" applyFill="1" applyBorder="1" applyAlignment="1">
      <alignment vertical="center"/>
    </xf>
    <xf numFmtId="0" fontId="0" fillId="11" borderId="15" xfId="0" applyFill="1" applyBorder="1"/>
    <xf numFmtId="0" fontId="11" fillId="11" borderId="15" xfId="0" applyFont="1" applyFill="1" applyBorder="1" applyAlignment="1">
      <alignment horizontal="left" vertical="center"/>
    </xf>
    <xf numFmtId="0" fontId="0" fillId="11" borderId="8" xfId="0" applyFill="1" applyBorder="1"/>
    <xf numFmtId="0" fontId="14" fillId="0" borderId="44" xfId="0" applyFont="1" applyBorder="1"/>
    <xf numFmtId="0" fontId="14" fillId="0" borderId="40" xfId="0" applyFont="1" applyBorder="1"/>
    <xf numFmtId="0" fontId="11" fillId="0" borderId="40" xfId="0" applyFont="1" applyBorder="1" applyAlignment="1">
      <alignment horizontal="left" vertical="center"/>
    </xf>
    <xf numFmtId="0" fontId="2" fillId="2" borderId="0" xfId="0" applyFont="1" applyFill="1"/>
    <xf numFmtId="0" fontId="11" fillId="0" borderId="0" xfId="0" applyFont="1" applyAlignment="1">
      <alignment horizontal="left" vertical="center" wrapText="1"/>
    </xf>
    <xf numFmtId="0" fontId="0" fillId="0" borderId="0" xfId="0" applyAlignment="1" applyProtection="1">
      <alignment horizontal="center"/>
      <protection locked="0"/>
    </xf>
    <xf numFmtId="0" fontId="0" fillId="0" borderId="0" xfId="0" applyProtection="1">
      <protection locked="0"/>
    </xf>
    <xf numFmtId="0" fontId="0" fillId="0" borderId="20" xfId="0" applyBorder="1" applyAlignment="1" applyProtection="1">
      <alignment horizontal="center"/>
      <protection locked="0"/>
    </xf>
    <xf numFmtId="0" fontId="11" fillId="0" borderId="0" xfId="0" applyFont="1" applyAlignment="1" applyProtection="1">
      <alignment horizontal="left" vertical="center"/>
      <protection locked="0"/>
    </xf>
    <xf numFmtId="0" fontId="0" fillId="0" borderId="20" xfId="0" applyBorder="1" applyProtection="1">
      <protection locked="0"/>
    </xf>
    <xf numFmtId="0" fontId="0" fillId="0" borderId="45" xfId="0" applyBorder="1" applyProtection="1">
      <protection locked="0"/>
    </xf>
    <xf numFmtId="0" fontId="0" fillId="0" borderId="46" xfId="0" applyBorder="1" applyProtection="1">
      <protection locked="0"/>
    </xf>
    <xf numFmtId="0" fontId="14" fillId="0" borderId="0" xfId="0" applyFont="1" applyProtection="1">
      <protection locked="0"/>
    </xf>
    <xf numFmtId="0" fontId="14" fillId="0" borderId="0" xfId="0" applyFont="1" applyAlignment="1" applyProtection="1">
      <alignment horizontal="left" vertical="center"/>
      <protection locked="0"/>
    </xf>
    <xf numFmtId="0" fontId="17" fillId="0" borderId="0" xfId="0" applyFont="1" applyAlignment="1" applyProtection="1">
      <alignment horizontal="left" vertical="center"/>
      <protection locked="0"/>
    </xf>
    <xf numFmtId="0" fontId="14" fillId="2" borderId="22" xfId="0" applyFont="1" applyFill="1" applyBorder="1" applyAlignment="1">
      <alignment vertical="center" shrinkToFit="1"/>
    </xf>
    <xf numFmtId="0" fontId="14" fillId="2" borderId="41" xfId="0" applyFont="1" applyFill="1" applyBorder="1" applyAlignment="1">
      <alignment vertical="center" shrinkToFit="1"/>
    </xf>
    <xf numFmtId="0" fontId="14" fillId="2" borderId="24" xfId="0" applyFont="1" applyFill="1" applyBorder="1" applyAlignment="1">
      <alignment vertical="center" shrinkToFit="1"/>
    </xf>
    <xf numFmtId="0" fontId="14" fillId="2" borderId="42" xfId="0" applyFont="1" applyFill="1" applyBorder="1" applyAlignment="1">
      <alignment vertical="center" shrinkToFit="1"/>
    </xf>
    <xf numFmtId="0" fontId="10" fillId="0" borderId="0" xfId="0" applyFont="1" applyAlignment="1" applyProtection="1">
      <alignment horizontal="left" vertical="top" wrapText="1"/>
      <protection hidden="1"/>
    </xf>
    <xf numFmtId="164" fontId="8" fillId="4" borderId="5" xfId="0" applyNumberFormat="1" applyFont="1" applyFill="1" applyBorder="1" applyAlignment="1" applyProtection="1">
      <alignment horizontal="center" wrapText="1"/>
      <protection hidden="1"/>
    </xf>
    <xf numFmtId="164" fontId="8" fillId="4" borderId="11" xfId="0" applyNumberFormat="1" applyFont="1" applyFill="1" applyBorder="1" applyAlignment="1" applyProtection="1">
      <alignment horizontal="center" wrapText="1"/>
      <protection hidden="1"/>
    </xf>
    <xf numFmtId="164" fontId="8" fillId="2" borderId="28" xfId="0" applyNumberFormat="1" applyFont="1" applyFill="1" applyBorder="1" applyAlignment="1" applyProtection="1">
      <alignment horizontal="center" wrapText="1"/>
      <protection hidden="1"/>
    </xf>
    <xf numFmtId="164" fontId="8" fillId="2" borderId="20" xfId="0" applyNumberFormat="1" applyFont="1" applyFill="1" applyBorder="1" applyAlignment="1" applyProtection="1">
      <alignment horizontal="center" wrapText="1"/>
      <protection hidden="1"/>
    </xf>
    <xf numFmtId="49" fontId="8" fillId="0" borderId="0" xfId="0" applyNumberFormat="1" applyFont="1" applyProtection="1">
      <protection hidden="1"/>
    </xf>
    <xf numFmtId="49" fontId="2" fillId="2" borderId="31" xfId="0" applyNumberFormat="1" applyFont="1" applyFill="1" applyBorder="1" applyAlignment="1" applyProtection="1">
      <alignment horizontal="left" vertical="top" wrapText="1"/>
      <protection locked="0"/>
    </xf>
    <xf numFmtId="49" fontId="2" fillId="2" borderId="32" xfId="0" applyNumberFormat="1" applyFont="1" applyFill="1" applyBorder="1" applyAlignment="1" applyProtection="1">
      <alignment horizontal="left" vertical="top" wrapText="1"/>
      <protection locked="0"/>
    </xf>
    <xf numFmtId="49" fontId="2" fillId="2" borderId="33" xfId="0" applyNumberFormat="1" applyFont="1" applyFill="1" applyBorder="1" applyAlignment="1" applyProtection="1">
      <alignment horizontal="left" vertical="top" wrapText="1"/>
      <protection locked="0"/>
    </xf>
    <xf numFmtId="49" fontId="2" fillId="2" borderId="34" xfId="0" applyNumberFormat="1" applyFont="1" applyFill="1" applyBorder="1" applyAlignment="1" applyProtection="1">
      <alignment horizontal="left" vertical="top" wrapText="1"/>
      <protection locked="0"/>
    </xf>
    <xf numFmtId="49" fontId="2" fillId="2" borderId="9" xfId="0" applyNumberFormat="1" applyFont="1" applyFill="1" applyBorder="1" applyAlignment="1" applyProtection="1">
      <alignment horizontal="left" vertical="top" wrapText="1"/>
      <protection locked="0"/>
    </xf>
    <xf numFmtId="49" fontId="2" fillId="2" borderId="28" xfId="0" applyNumberFormat="1" applyFont="1" applyFill="1" applyBorder="1" applyAlignment="1" applyProtection="1">
      <alignment horizontal="left" vertical="top" wrapText="1"/>
      <protection locked="0"/>
    </xf>
    <xf numFmtId="49" fontId="2" fillId="2" borderId="5" xfId="0" applyNumberFormat="1" applyFont="1" applyFill="1" applyBorder="1" applyAlignment="1" applyProtection="1">
      <alignment horizontal="left" vertical="top" wrapText="1"/>
      <protection locked="0"/>
    </xf>
    <xf numFmtId="49" fontId="2" fillId="2" borderId="10" xfId="0" applyNumberFormat="1" applyFont="1" applyFill="1" applyBorder="1" applyAlignment="1" applyProtection="1">
      <alignment horizontal="left" vertical="top" wrapText="1"/>
      <protection locked="0"/>
    </xf>
    <xf numFmtId="49" fontId="2" fillId="2" borderId="8" xfId="0" applyNumberFormat="1" applyFont="1" applyFill="1" applyBorder="1" applyAlignment="1" applyProtection="1">
      <alignment horizontal="left" vertical="top" wrapText="1"/>
      <protection locked="0"/>
    </xf>
    <xf numFmtId="49" fontId="2" fillId="2" borderId="11" xfId="0" applyNumberFormat="1" applyFont="1" applyFill="1" applyBorder="1" applyAlignment="1" applyProtection="1">
      <alignment horizontal="left" vertical="top" wrapText="1"/>
      <protection locked="0"/>
    </xf>
    <xf numFmtId="49" fontId="2" fillId="2" borderId="13" xfId="0" applyNumberFormat="1" applyFont="1" applyFill="1" applyBorder="1" applyAlignment="1" applyProtection="1">
      <alignment horizontal="left" vertical="top" wrapText="1"/>
      <protection locked="0"/>
    </xf>
    <xf numFmtId="49" fontId="2" fillId="2" borderId="18" xfId="0" applyNumberFormat="1" applyFont="1" applyFill="1" applyBorder="1" applyAlignment="1" applyProtection="1">
      <alignment horizontal="left" vertical="top" wrapText="1"/>
      <protection locked="0"/>
    </xf>
    <xf numFmtId="49" fontId="2" fillId="2" borderId="12" xfId="0" applyNumberFormat="1" applyFont="1" applyFill="1" applyBorder="1" applyAlignment="1" applyProtection="1">
      <alignment horizontal="left" vertical="top" wrapText="1"/>
      <protection locked="0"/>
    </xf>
    <xf numFmtId="165" fontId="8" fillId="0" borderId="11" xfId="0" applyNumberFormat="1" applyFont="1" applyBorder="1" applyAlignment="1" applyProtection="1">
      <alignment horizontal="center" wrapText="1"/>
      <protection hidden="1"/>
    </xf>
    <xf numFmtId="0" fontId="15" fillId="2" borderId="0" xfId="0" applyFont="1" applyFill="1" applyAlignment="1">
      <alignment horizontal="center" vertical="center" wrapText="1"/>
    </xf>
    <xf numFmtId="0" fontId="14" fillId="2" borderId="12" xfId="0" applyFont="1" applyFill="1" applyBorder="1" applyAlignment="1">
      <alignment vertical="center"/>
    </xf>
    <xf numFmtId="0" fontId="14" fillId="2" borderId="6" xfId="0" applyFont="1" applyFill="1" applyBorder="1" applyAlignment="1">
      <alignment vertical="center"/>
    </xf>
    <xf numFmtId="0" fontId="14" fillId="2" borderId="14" xfId="0" applyFont="1" applyFill="1" applyBorder="1" applyAlignment="1">
      <alignment vertical="center"/>
    </xf>
    <xf numFmtId="0" fontId="14" fillId="2" borderId="15" xfId="0" applyFont="1" applyFill="1" applyBorder="1" applyAlignment="1">
      <alignment vertical="center"/>
    </xf>
    <xf numFmtId="0" fontId="14" fillId="2" borderId="8" xfId="0" applyFont="1" applyFill="1" applyBorder="1" applyAlignment="1">
      <alignment vertical="center"/>
    </xf>
    <xf numFmtId="0" fontId="5" fillId="0" borderId="16" xfId="0" applyFont="1" applyBorder="1" applyAlignment="1" applyProtection="1">
      <alignment vertical="center" wrapText="1"/>
      <protection locked="0"/>
    </xf>
    <xf numFmtId="0" fontId="5" fillId="0" borderId="17"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20" xfId="0" applyFont="1" applyBorder="1" applyAlignment="1" applyProtection="1">
      <alignment vertical="center" wrapText="1"/>
      <protection locked="0"/>
    </xf>
    <xf numFmtId="0" fontId="15" fillId="2" borderId="25" xfId="0" applyFont="1" applyFill="1" applyBorder="1" applyAlignment="1">
      <alignment horizontal="left" vertical="center" wrapText="1"/>
    </xf>
    <xf numFmtId="0" fontId="15" fillId="2" borderId="17"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20" xfId="0" applyFont="1" applyFill="1" applyBorder="1" applyAlignment="1">
      <alignment horizontal="left" vertical="center" wrapText="1"/>
    </xf>
    <xf numFmtId="0" fontId="12" fillId="2" borderId="25" xfId="0" applyFont="1" applyFill="1" applyBorder="1" applyAlignment="1">
      <alignment horizontal="left" vertical="top" wrapText="1"/>
    </xf>
    <xf numFmtId="0" fontId="12" fillId="2" borderId="17" xfId="0" applyFont="1" applyFill="1" applyBorder="1" applyAlignment="1">
      <alignment horizontal="left" vertical="top" wrapText="1"/>
    </xf>
    <xf numFmtId="0" fontId="12" fillId="2" borderId="18" xfId="0" applyFont="1" applyFill="1" applyBorder="1" applyAlignment="1">
      <alignment horizontal="left" vertical="top" wrapText="1"/>
    </xf>
    <xf numFmtId="0" fontId="5" fillId="2" borderId="26" xfId="0" applyFont="1" applyFill="1" applyBorder="1" applyAlignment="1" applyProtection="1">
      <alignment horizontal="left" vertical="center" wrapText="1"/>
      <protection locked="0"/>
    </xf>
    <xf numFmtId="0" fontId="5" fillId="2" borderId="27" xfId="0" applyFont="1" applyFill="1" applyBorder="1" applyAlignment="1" applyProtection="1">
      <alignment horizontal="left" vertical="center" wrapText="1"/>
      <protection locked="0"/>
    </xf>
    <xf numFmtId="0" fontId="5" fillId="2" borderId="28" xfId="0" applyFont="1" applyFill="1" applyBorder="1" applyAlignment="1" applyProtection="1">
      <alignment horizontal="left" vertical="center" wrapText="1"/>
      <protection locked="0"/>
    </xf>
    <xf numFmtId="0" fontId="14" fillId="0" borderId="12" xfId="0" applyFont="1" applyBorder="1" applyAlignment="1">
      <alignment vertical="center"/>
    </xf>
    <xf numFmtId="0" fontId="14" fillId="0" borderId="6" xfId="0" applyFont="1" applyBorder="1" applyAlignment="1">
      <alignment vertical="center"/>
    </xf>
    <xf numFmtId="0" fontId="5" fillId="0" borderId="16" xfId="0" applyFont="1" applyBorder="1" applyAlignment="1" applyProtection="1">
      <alignment wrapText="1"/>
      <protection locked="0"/>
    </xf>
    <xf numFmtId="0" fontId="5" fillId="0" borderId="18" xfId="0" applyFont="1" applyBorder="1" applyAlignment="1" applyProtection="1">
      <alignment wrapText="1"/>
      <protection locked="0"/>
    </xf>
    <xf numFmtId="0" fontId="5" fillId="0" borderId="43" xfId="0" applyFont="1" applyBorder="1" applyAlignment="1" applyProtection="1">
      <alignment wrapText="1"/>
      <protection locked="0"/>
    </xf>
    <xf numFmtId="0" fontId="5" fillId="0" borderId="42" xfId="0" applyFont="1" applyBorder="1" applyAlignment="1" applyProtection="1">
      <alignment wrapText="1"/>
      <protection locked="0"/>
    </xf>
    <xf numFmtId="0" fontId="5" fillId="2" borderId="25" xfId="0" applyFont="1" applyFill="1" applyBorder="1" applyAlignment="1" applyProtection="1">
      <alignment horizontal="left" vertical="top" wrapText="1"/>
      <protection locked="0"/>
    </xf>
    <xf numFmtId="0" fontId="5" fillId="2" borderId="17" xfId="0" applyFont="1" applyFill="1" applyBorder="1" applyAlignment="1" applyProtection="1">
      <alignment horizontal="left" vertical="top" wrapText="1"/>
      <protection locked="0"/>
    </xf>
    <xf numFmtId="0" fontId="5" fillId="2" borderId="18" xfId="0" applyFont="1" applyFill="1" applyBorder="1" applyAlignment="1" applyProtection="1">
      <alignment horizontal="left" vertical="top" wrapText="1"/>
      <protection locked="0"/>
    </xf>
    <xf numFmtId="0" fontId="5" fillId="2" borderId="26" xfId="0" applyFont="1" applyFill="1" applyBorder="1" applyAlignment="1" applyProtection="1">
      <alignment horizontal="left" vertical="top" wrapText="1"/>
      <protection locked="0"/>
    </xf>
    <xf numFmtId="0" fontId="5" fillId="2" borderId="27" xfId="0" applyFont="1" applyFill="1" applyBorder="1" applyAlignment="1" applyProtection="1">
      <alignment horizontal="left" vertical="top" wrapText="1"/>
      <protection locked="0"/>
    </xf>
    <xf numFmtId="0" fontId="5" fillId="2" borderId="28" xfId="0" applyFont="1" applyFill="1" applyBorder="1" applyAlignment="1" applyProtection="1">
      <alignment horizontal="left" vertical="top" wrapText="1"/>
      <protection locked="0"/>
    </xf>
    <xf numFmtId="0" fontId="5" fillId="0" borderId="11"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14" fillId="2" borderId="21" xfId="0" applyFont="1" applyFill="1" applyBorder="1" applyAlignment="1">
      <alignment horizontal="center" vertical="center" shrinkToFit="1"/>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5" fillId="0" borderId="7"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8" fillId="0" borderId="47" xfId="0" applyFont="1" applyBorder="1" applyAlignment="1" applyProtection="1">
      <alignment horizontal="left"/>
      <protection hidden="1"/>
    </xf>
    <xf numFmtId="0" fontId="8" fillId="0" borderId="48" xfId="0" applyFont="1" applyBorder="1" applyAlignment="1" applyProtection="1">
      <alignment horizontal="left"/>
      <protection hidden="1"/>
    </xf>
    <xf numFmtId="0" fontId="8" fillId="0" borderId="49" xfId="0" applyFont="1" applyBorder="1" applyAlignment="1" applyProtection="1">
      <alignment horizontal="left"/>
      <protection hidden="1"/>
    </xf>
    <xf numFmtId="0" fontId="8" fillId="12" borderId="1" xfId="0" applyFont="1" applyFill="1" applyBorder="1" applyAlignment="1" applyProtection="1">
      <alignment horizontal="left" vertical="top"/>
      <protection hidden="1"/>
    </xf>
    <xf numFmtId="0" fontId="8" fillId="12" borderId="2" xfId="0" applyFont="1" applyFill="1" applyBorder="1" applyAlignment="1" applyProtection="1">
      <alignment horizontal="left" vertical="top"/>
      <protection hidden="1"/>
    </xf>
    <xf numFmtId="0" fontId="8" fillId="12" borderId="50" xfId="0" applyFont="1" applyFill="1" applyBorder="1" applyAlignment="1" applyProtection="1">
      <alignment horizontal="left" vertical="top"/>
      <protection hidden="1"/>
    </xf>
    <xf numFmtId="0" fontId="8" fillId="0" borderId="47" xfId="0" applyFont="1" applyBorder="1" applyAlignment="1" applyProtection="1">
      <alignment horizontal="left" vertical="top"/>
      <protection hidden="1"/>
    </xf>
    <xf numFmtId="0" fontId="8" fillId="0" borderId="48" xfId="0" applyFont="1" applyBorder="1" applyAlignment="1" applyProtection="1">
      <alignment horizontal="left" vertical="top"/>
      <protection hidden="1"/>
    </xf>
    <xf numFmtId="0" fontId="8" fillId="0" borderId="49" xfId="0" applyFont="1" applyBorder="1" applyAlignment="1" applyProtection="1">
      <alignment horizontal="left" vertical="top"/>
      <protection hidden="1"/>
    </xf>
    <xf numFmtId="0" fontId="8" fillId="0" borderId="0" xfId="0" applyFont="1" applyAlignment="1" applyProtection="1">
      <alignment horizontal="center" vertical="top" wrapText="1"/>
      <protection hidden="1"/>
    </xf>
    <xf numFmtId="0" fontId="10" fillId="0" borderId="0" xfId="0" applyFont="1" applyAlignment="1" applyProtection="1">
      <alignment horizontal="left" wrapText="1"/>
      <protection hidden="1"/>
    </xf>
    <xf numFmtId="0" fontId="6" fillId="7" borderId="11" xfId="0" applyFont="1" applyFill="1" applyBorder="1" applyAlignment="1" applyProtection="1">
      <alignment horizontal="left" vertical="top" wrapText="1"/>
      <protection hidden="1"/>
    </xf>
    <xf numFmtId="0" fontId="10" fillId="0" borderId="0" xfId="0" applyFont="1" applyAlignment="1" applyProtection="1">
      <alignment horizontal="left" vertical="top" wrapText="1"/>
      <protection hidden="1"/>
    </xf>
    <xf numFmtId="0" fontId="10" fillId="7" borderId="7" xfId="0" applyFont="1" applyFill="1" applyBorder="1" applyAlignment="1" applyProtection="1">
      <alignment horizontal="left" vertical="top" wrapText="1"/>
      <protection hidden="1"/>
    </xf>
    <xf numFmtId="0" fontId="10" fillId="7" borderId="8" xfId="0" applyFont="1" applyFill="1" applyBorder="1" applyAlignment="1" applyProtection="1">
      <alignment horizontal="left" vertical="top" wrapText="1"/>
      <protection hidden="1"/>
    </xf>
    <xf numFmtId="0" fontId="18" fillId="0" borderId="0" xfId="0" applyFont="1" applyAlignment="1" applyProtection="1">
      <alignment wrapText="1"/>
      <protection hidden="1"/>
    </xf>
  </cellXfs>
  <cellStyles count="2">
    <cellStyle name="Normal" xfId="0" builtinId="0"/>
    <cellStyle name="Normal 2" xfId="1" xr:uid="{00000000-0005-0000-0000-000001000000}"/>
  </cellStyles>
  <dxfs count="4">
    <dxf>
      <fill>
        <patternFill>
          <bgColor rgb="FFEFBE58"/>
        </patternFill>
      </fill>
    </dxf>
    <dxf>
      <font>
        <b/>
        <i val="0"/>
        <color rgb="FFFF0000"/>
      </font>
    </dxf>
    <dxf>
      <font>
        <b/>
        <i val="0"/>
        <strike val="0"/>
        <color rgb="FFC00000"/>
      </font>
      <fill>
        <patternFill>
          <bgColor theme="5" tint="0.79998168889431442"/>
        </patternFill>
      </fill>
    </dxf>
    <dxf>
      <font>
        <b/>
        <i val="0"/>
        <color rgb="FFC00000"/>
      </font>
      <fill>
        <patternFill>
          <bgColor theme="5" tint="0.79998168889431442"/>
        </patternFill>
      </fill>
    </dxf>
  </dxfs>
  <tableStyles count="0" defaultTableStyle="TableStyleMedium9" defaultPivotStyle="PivotStyleLight16"/>
  <colors>
    <mruColors>
      <color rgb="FFEFBE58"/>
      <color rgb="FFB06238"/>
      <color rgb="FFF5F1E9"/>
      <color rgb="FFBFD4DF"/>
      <color rgb="FFD7DFBF"/>
      <color rgb="FFEED7CA"/>
      <color rgb="FFE3BBA5"/>
      <color rgb="FFB4C287"/>
      <color rgb="FFDBE7ED"/>
      <color rgb="FF5194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svg"/><Relationship Id="rId12"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1.png"/><Relationship Id="rId6" Type="http://schemas.openxmlformats.org/officeDocument/2006/relationships/image" Target="../media/image8.png"/><Relationship Id="rId11" Type="http://schemas.openxmlformats.org/officeDocument/2006/relationships/image" Target="../media/image13.svg"/><Relationship Id="rId5" Type="http://schemas.openxmlformats.org/officeDocument/2006/relationships/image" Target="../media/image7.sv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svg"/></Relationships>
</file>

<file path=xl/drawings/drawing1.xml><?xml version="1.0" encoding="utf-8"?>
<xdr:wsDr xmlns:xdr="http://schemas.openxmlformats.org/drawingml/2006/spreadsheetDrawing" xmlns:a="http://schemas.openxmlformats.org/drawingml/2006/main">
  <xdr:twoCellAnchor>
    <xdr:from>
      <xdr:col>1</xdr:col>
      <xdr:colOff>1400175</xdr:colOff>
      <xdr:row>10</xdr:row>
      <xdr:rowOff>28575</xdr:rowOff>
    </xdr:from>
    <xdr:to>
      <xdr:col>2</xdr:col>
      <xdr:colOff>581025</xdr:colOff>
      <xdr:row>11</xdr:row>
      <xdr:rowOff>66675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19425" y="2819400"/>
          <a:ext cx="638175"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latin typeface="Arial" panose="020B0604020202020204" pitchFamily="34" charset="0"/>
              <a:cs typeface="Arial" panose="020B0604020202020204" pitchFamily="34" charset="0"/>
            </a:rPr>
            <a:t>No</a:t>
          </a:r>
        </a:p>
      </xdr:txBody>
    </xdr:sp>
    <xdr:clientData/>
  </xdr:twoCellAnchor>
  <xdr:twoCellAnchor>
    <xdr:from>
      <xdr:col>1</xdr:col>
      <xdr:colOff>457200</xdr:colOff>
      <xdr:row>10</xdr:row>
      <xdr:rowOff>28575</xdr:rowOff>
    </xdr:from>
    <xdr:to>
      <xdr:col>1</xdr:col>
      <xdr:colOff>1095375</xdr:colOff>
      <xdr:row>11</xdr:row>
      <xdr:rowOff>123825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076450" y="2819400"/>
          <a:ext cx="63817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latin typeface="Arial" panose="020B0604020202020204" pitchFamily="34" charset="0"/>
              <a:cs typeface="Arial" panose="020B0604020202020204" pitchFamily="34" charset="0"/>
            </a:rPr>
            <a:t>Yes</a:t>
          </a:r>
        </a:p>
      </xdr:txBody>
    </xdr:sp>
    <xdr:clientData/>
  </xdr:twoCellAnchor>
  <xdr:twoCellAnchor editAs="oneCell">
    <xdr:from>
      <xdr:col>0</xdr:col>
      <xdr:colOff>69849</xdr:colOff>
      <xdr:row>0</xdr:row>
      <xdr:rowOff>76199</xdr:rowOff>
    </xdr:from>
    <xdr:to>
      <xdr:col>0</xdr:col>
      <xdr:colOff>489478</xdr:colOff>
      <xdr:row>0</xdr:row>
      <xdr:rowOff>676274</xdr:rowOff>
    </xdr:to>
    <xdr:pic>
      <xdr:nvPicPr>
        <xdr:cNvPr id="1289" name="Picture 4">
          <a:extLst>
            <a:ext uri="{FF2B5EF4-FFF2-40B4-BE49-F238E27FC236}">
              <a16:creationId xmlns:a16="http://schemas.microsoft.com/office/drawing/2014/main" id="{00000000-0008-0000-0000-000009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49" y="76199"/>
          <a:ext cx="419629"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971550</xdr:colOff>
      <xdr:row>0</xdr:row>
      <xdr:rowOff>0</xdr:rowOff>
    </xdr:from>
    <xdr:to>
      <xdr:col>1</xdr:col>
      <xdr:colOff>392304</xdr:colOff>
      <xdr:row>0</xdr:row>
      <xdr:rowOff>685800</xdr:rowOff>
    </xdr:to>
    <xdr:pic>
      <xdr:nvPicPr>
        <xdr:cNvPr id="1290" name="Picture 2">
          <a:extLst>
            <a:ext uri="{FF2B5EF4-FFF2-40B4-BE49-F238E27FC236}">
              <a16:creationId xmlns:a16="http://schemas.microsoft.com/office/drawing/2014/main" id="{00000000-0008-0000-0000-00000A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1550" y="0"/>
          <a:ext cx="1040004"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498475</xdr:colOff>
      <xdr:row>0</xdr:row>
      <xdr:rowOff>47625</xdr:rowOff>
    </xdr:from>
    <xdr:to>
      <xdr:col>0</xdr:col>
      <xdr:colOff>955675</xdr:colOff>
      <xdr:row>0</xdr:row>
      <xdr:rowOff>720725</xdr:rowOff>
    </xdr:to>
    <xdr:pic>
      <xdr:nvPicPr>
        <xdr:cNvPr id="1291" name="Picture 2">
          <a:extLst>
            <a:ext uri="{FF2B5EF4-FFF2-40B4-BE49-F238E27FC236}">
              <a16:creationId xmlns:a16="http://schemas.microsoft.com/office/drawing/2014/main" id="{00000000-0008-0000-0000-00000B05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8475" y="47625"/>
          <a:ext cx="4572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161925</xdr:colOff>
          <xdr:row>34</xdr:row>
          <xdr:rowOff>85725</xdr:rowOff>
        </xdr:from>
        <xdr:to>
          <xdr:col>5</xdr:col>
          <xdr:colOff>523875</xdr:colOff>
          <xdr:row>35</xdr:row>
          <xdr:rowOff>104775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xdr:row>
          <xdr:rowOff>19050</xdr:rowOff>
        </xdr:from>
        <xdr:to>
          <xdr:col>4</xdr:col>
          <xdr:colOff>323850</xdr:colOff>
          <xdr:row>12</xdr:row>
          <xdr:rowOff>209550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xdr:row>
          <xdr:rowOff>0</xdr:rowOff>
        </xdr:from>
        <xdr:to>
          <xdr:col>1</xdr:col>
          <xdr:colOff>1228725</xdr:colOff>
          <xdr:row>11</xdr:row>
          <xdr:rowOff>85725</xdr:rowOff>
        </xdr:to>
        <xdr:sp macro="" textlink="">
          <xdr:nvSpPr>
            <xdr:cNvPr id="1179" name="Check Box 155" descr="Yes"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1209675</xdr:colOff>
          <xdr:row>10</xdr:row>
          <xdr:rowOff>0</xdr:rowOff>
        </xdr:from>
        <xdr:to>
          <xdr:col>2</xdr:col>
          <xdr:colOff>714375</xdr:colOff>
          <xdr:row>11</xdr:row>
          <xdr:rowOff>85725</xdr:rowOff>
        </xdr:to>
        <xdr:sp macro="" textlink="">
          <xdr:nvSpPr>
            <xdr:cNvPr id="1181" name="Check Box 157" descr="Yes"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17</xdr:row>
          <xdr:rowOff>180975</xdr:rowOff>
        </xdr:from>
        <xdr:to>
          <xdr:col>0</xdr:col>
          <xdr:colOff>1276350</xdr:colOff>
          <xdr:row>19</xdr:row>
          <xdr:rowOff>47625</xdr:rowOff>
        </xdr:to>
        <xdr:sp macro="" textlink="">
          <xdr:nvSpPr>
            <xdr:cNvPr id="1183" name="Check Box 159" descr="Yes"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17</xdr:row>
          <xdr:rowOff>180975</xdr:rowOff>
        </xdr:from>
        <xdr:to>
          <xdr:col>1</xdr:col>
          <xdr:colOff>1143000</xdr:colOff>
          <xdr:row>19</xdr:row>
          <xdr:rowOff>47625</xdr:rowOff>
        </xdr:to>
        <xdr:sp macro="" textlink="">
          <xdr:nvSpPr>
            <xdr:cNvPr id="1184" name="Check Box 160" descr="Yes"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17</xdr:row>
          <xdr:rowOff>180975</xdr:rowOff>
        </xdr:from>
        <xdr:to>
          <xdr:col>2</xdr:col>
          <xdr:colOff>1562100</xdr:colOff>
          <xdr:row>19</xdr:row>
          <xdr:rowOff>47625</xdr:rowOff>
        </xdr:to>
        <xdr:sp macro="" textlink="">
          <xdr:nvSpPr>
            <xdr:cNvPr id="1185" name="Check Box 161" descr="Yes"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17</xdr:row>
          <xdr:rowOff>180975</xdr:rowOff>
        </xdr:from>
        <xdr:to>
          <xdr:col>4</xdr:col>
          <xdr:colOff>381000</xdr:colOff>
          <xdr:row>19</xdr:row>
          <xdr:rowOff>47625</xdr:rowOff>
        </xdr:to>
        <xdr:sp macro="" textlink="">
          <xdr:nvSpPr>
            <xdr:cNvPr id="1186" name="Check Box 162" descr="Yes"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17</xdr:row>
          <xdr:rowOff>190500</xdr:rowOff>
        </xdr:from>
        <xdr:to>
          <xdr:col>7</xdr:col>
          <xdr:colOff>152400</xdr:colOff>
          <xdr:row>19</xdr:row>
          <xdr:rowOff>57150</xdr:rowOff>
        </xdr:to>
        <xdr:sp macro="" textlink="">
          <xdr:nvSpPr>
            <xdr:cNvPr id="1187" name="Check Box 163" descr="Yes"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628650</xdr:colOff>
      <xdr:row>0</xdr:row>
      <xdr:rowOff>457200</xdr:rowOff>
    </xdr:from>
    <xdr:to>
      <xdr:col>7</xdr:col>
      <xdr:colOff>342900</xdr:colOff>
      <xdr:row>0</xdr:row>
      <xdr:rowOff>752475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247900" y="457200"/>
          <a:ext cx="661987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rgbClr val="B06238"/>
              </a:solidFill>
              <a:effectLst/>
              <a:latin typeface="Arial" panose="020B0604020202020204" pitchFamily="34" charset="0"/>
              <a:ea typeface="+mn-ea"/>
              <a:cs typeface="Arial" panose="020B0604020202020204" pitchFamily="34" charset="0"/>
            </a:rPr>
            <a:t>Please ensure all applicable parts of the 'general' and 'formulation MIPS' tabs are completed</a:t>
          </a:r>
          <a:r>
            <a:rPr lang="en-GB" b="1">
              <a:solidFill>
                <a:srgbClr val="B06238"/>
              </a:solidFill>
              <a:latin typeface="Arial" panose="020B0604020202020204" pitchFamily="34" charset="0"/>
              <a:cs typeface="Arial" panose="020B0604020202020204" pitchFamily="34" charset="0"/>
            </a:rPr>
            <a:t> </a:t>
          </a:r>
          <a:endParaRPr lang="en-GB" sz="1100" b="1">
            <a:solidFill>
              <a:srgbClr val="B06238"/>
            </a:solidFill>
            <a:latin typeface="Arial" panose="020B0604020202020204" pitchFamily="34" charset="0"/>
            <a:cs typeface="Arial" panose="020B0604020202020204" pitchFamily="34" charset="0"/>
          </a:endParaRPr>
        </a:p>
      </xdr:txBody>
    </xdr:sp>
    <xdr:clientData/>
  </xdr:twoCellAnchor>
  <xdr:twoCellAnchor editAs="oneCell">
    <xdr:from>
      <xdr:col>1</xdr:col>
      <xdr:colOff>447675</xdr:colOff>
      <xdr:row>0</xdr:row>
      <xdr:rowOff>466725</xdr:rowOff>
    </xdr:from>
    <xdr:to>
      <xdr:col>1</xdr:col>
      <xdr:colOff>685987</xdr:colOff>
      <xdr:row>0</xdr:row>
      <xdr:rowOff>742950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2066925" y="466725"/>
          <a:ext cx="238312" cy="276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495300</xdr:colOff>
      <xdr:row>5</xdr:row>
      <xdr:rowOff>200025</xdr:rowOff>
    </xdr:from>
    <xdr:to>
      <xdr:col>21</xdr:col>
      <xdr:colOff>1466850</xdr:colOff>
      <xdr:row>6</xdr:row>
      <xdr:rowOff>314325</xdr:rowOff>
    </xdr:to>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13963650" y="3390900"/>
          <a:ext cx="3352800" cy="495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latin typeface="Arial" panose="020B0604020202020204" pitchFamily="34" charset="0"/>
              <a:cs typeface="Arial" panose="020B0604020202020204" pitchFamily="34" charset="0"/>
            </a:rPr>
            <a:t>Scroll down for product totals and percentages</a:t>
          </a:r>
        </a:p>
      </xdr:txBody>
    </xdr:sp>
    <xdr:clientData/>
  </xdr:twoCellAnchor>
  <xdr:twoCellAnchor>
    <xdr:from>
      <xdr:col>6</xdr:col>
      <xdr:colOff>619124</xdr:colOff>
      <xdr:row>0</xdr:row>
      <xdr:rowOff>66676</xdr:rowOff>
    </xdr:from>
    <xdr:to>
      <xdr:col>16</xdr:col>
      <xdr:colOff>76200</xdr:colOff>
      <xdr:row>0</xdr:row>
      <xdr:rowOff>695325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7610474" y="66676"/>
          <a:ext cx="3514726" cy="628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latin typeface="Arial" panose="020B0604020202020204" pitchFamily="34" charset="0"/>
              <a:cs typeface="Arial" panose="020B0604020202020204" pitchFamily="34" charset="0"/>
            </a:rPr>
            <a:t>List percentage of ingredients as provided by supplier or</a:t>
          </a:r>
          <a:r>
            <a:rPr lang="en-GB" sz="1100" baseline="0">
              <a:latin typeface="Arial" panose="020B0604020202020204" pitchFamily="34" charset="0"/>
              <a:cs typeface="Arial" panose="020B0604020202020204" pitchFamily="34" charset="0"/>
            </a:rPr>
            <a:t> as stated on your Spreadsheet of Approved Ingredients</a:t>
          </a:r>
          <a:endParaRPr lang="en-GB" sz="1100">
            <a:latin typeface="Arial" panose="020B0604020202020204" pitchFamily="34" charset="0"/>
            <a:cs typeface="Arial" panose="020B0604020202020204" pitchFamily="34" charset="0"/>
          </a:endParaRPr>
        </a:p>
      </xdr:txBody>
    </xdr:sp>
    <xdr:clientData/>
  </xdr:twoCellAnchor>
  <xdr:twoCellAnchor editAs="oneCell">
    <xdr:from>
      <xdr:col>0</xdr:col>
      <xdr:colOff>123825</xdr:colOff>
      <xdr:row>0</xdr:row>
      <xdr:rowOff>85725</xdr:rowOff>
    </xdr:from>
    <xdr:to>
      <xdr:col>0</xdr:col>
      <xdr:colOff>542925</xdr:colOff>
      <xdr:row>0</xdr:row>
      <xdr:rowOff>676275</xdr:rowOff>
    </xdr:to>
    <xdr:pic>
      <xdr:nvPicPr>
        <xdr:cNvPr id="3" name="Picture 4">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85725"/>
          <a:ext cx="4127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628650</xdr:colOff>
      <xdr:row>0</xdr:row>
      <xdr:rowOff>47625</xdr:rowOff>
    </xdr:from>
    <xdr:to>
      <xdr:col>0</xdr:col>
      <xdr:colOff>1085850</xdr:colOff>
      <xdr:row>0</xdr:row>
      <xdr:rowOff>720725</xdr:rowOff>
    </xdr:to>
    <xdr:pic>
      <xdr:nvPicPr>
        <xdr:cNvPr id="4" name="Picture 2">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650" y="47625"/>
          <a:ext cx="4572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1152525</xdr:colOff>
      <xdr:row>0</xdr:row>
      <xdr:rowOff>28575</xdr:rowOff>
    </xdr:from>
    <xdr:to>
      <xdr:col>1</xdr:col>
      <xdr:colOff>677426</xdr:colOff>
      <xdr:row>0</xdr:row>
      <xdr:rowOff>676275</xdr:rowOff>
    </xdr:to>
    <xdr:pic>
      <xdr:nvPicPr>
        <xdr:cNvPr id="5" name="Picture 2">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52525" y="28575"/>
          <a:ext cx="982226"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0</xdr:row>
      <xdr:rowOff>1000124</xdr:rowOff>
    </xdr:from>
    <xdr:to>
      <xdr:col>16</xdr:col>
      <xdr:colOff>752478</xdr:colOff>
      <xdr:row>0</xdr:row>
      <xdr:rowOff>1095372</xdr:rowOff>
    </xdr:to>
    <xdr:sp macro="" textlink="">
      <xdr:nvSpPr>
        <xdr:cNvPr id="6" name="Right Bracket 5">
          <a:extLst>
            <a:ext uri="{FF2B5EF4-FFF2-40B4-BE49-F238E27FC236}">
              <a16:creationId xmlns:a16="http://schemas.microsoft.com/office/drawing/2014/main" id="{00000000-0008-0000-0100-000006000000}"/>
            </a:ext>
          </a:extLst>
        </xdr:cNvPr>
        <xdr:cNvSpPr/>
      </xdr:nvSpPr>
      <xdr:spPr>
        <a:xfrm rot="16200000">
          <a:off x="9363078" y="-1343029"/>
          <a:ext cx="95248" cy="4781553"/>
        </a:xfrm>
        <a:prstGeom prst="rightBracket">
          <a:avLst/>
        </a:prstGeom>
        <a:solidFill>
          <a:sysClr val="window" lastClr="FFFFFF"/>
        </a:solidFill>
        <a:ln w="28575">
          <a:solidFill>
            <a:srgbClr val="5194A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editAs="oneCell">
    <xdr:from>
      <xdr:col>10</xdr:col>
      <xdr:colOff>266700</xdr:colOff>
      <xdr:row>0</xdr:row>
      <xdr:rowOff>657225</xdr:rowOff>
    </xdr:from>
    <xdr:to>
      <xdr:col>10</xdr:col>
      <xdr:colOff>628648</xdr:colOff>
      <xdr:row>0</xdr:row>
      <xdr:rowOff>1019173</xdr:rowOff>
    </xdr:to>
    <xdr:pic>
      <xdr:nvPicPr>
        <xdr:cNvPr id="8" name="Graphic 7" descr="Arrow Right with solid fill">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9163050" y="657225"/>
          <a:ext cx="361948" cy="361948"/>
        </a:xfrm>
        <a:prstGeom prst="rect">
          <a:avLst/>
        </a:prstGeom>
      </xdr:spPr>
    </xdr:pic>
    <xdr:clientData/>
  </xdr:twoCellAnchor>
  <xdr:twoCellAnchor>
    <xdr:from>
      <xdr:col>18</xdr:col>
      <xdr:colOff>19052</xdr:colOff>
      <xdr:row>0</xdr:row>
      <xdr:rowOff>1000121</xdr:rowOff>
    </xdr:from>
    <xdr:to>
      <xdr:col>18</xdr:col>
      <xdr:colOff>1095378</xdr:colOff>
      <xdr:row>0</xdr:row>
      <xdr:rowOff>1085848</xdr:rowOff>
    </xdr:to>
    <xdr:sp macro="" textlink="">
      <xdr:nvSpPr>
        <xdr:cNvPr id="9" name="Right Bracket 8">
          <a:extLst>
            <a:ext uri="{FF2B5EF4-FFF2-40B4-BE49-F238E27FC236}">
              <a16:creationId xmlns:a16="http://schemas.microsoft.com/office/drawing/2014/main" id="{00000000-0008-0000-0100-000009000000}"/>
            </a:ext>
          </a:extLst>
        </xdr:cNvPr>
        <xdr:cNvSpPr/>
      </xdr:nvSpPr>
      <xdr:spPr>
        <a:xfrm rot="16200000">
          <a:off x="12363451" y="504822"/>
          <a:ext cx="85727" cy="1076326"/>
        </a:xfrm>
        <a:prstGeom prst="rightBracket">
          <a:avLst/>
        </a:prstGeom>
        <a:solidFill>
          <a:sysClr val="window" lastClr="FFFFFF"/>
        </a:solidFill>
        <a:ln w="28575">
          <a:solidFill>
            <a:srgbClr val="B06238"/>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16</xdr:col>
      <xdr:colOff>352425</xdr:colOff>
      <xdr:row>0</xdr:row>
      <xdr:rowOff>333375</xdr:rowOff>
    </xdr:from>
    <xdr:to>
      <xdr:col>21</xdr:col>
      <xdr:colOff>885825</xdr:colOff>
      <xdr:row>0</xdr:row>
      <xdr:rowOff>828675</xdr:rowOff>
    </xdr:to>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11887200" y="333375"/>
          <a:ext cx="4848225" cy="495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latin typeface="Arial" panose="020B0604020202020204" pitchFamily="34" charset="0"/>
              <a:cs typeface="Arial" panose="020B0604020202020204" pitchFamily="34" charset="0"/>
            </a:rPr>
            <a:t>List quantity</a:t>
          </a:r>
          <a:r>
            <a:rPr lang="en-GB" sz="1100" baseline="0">
              <a:latin typeface="Arial" panose="020B0604020202020204" pitchFamily="34" charset="0"/>
              <a:cs typeface="Arial" panose="020B0604020202020204" pitchFamily="34" charset="0"/>
            </a:rPr>
            <a:t> of dried plant material in this column and the reconstituted quantity in the weight column (green)</a:t>
          </a:r>
          <a:endParaRPr lang="en-GB" sz="1100">
            <a:latin typeface="Arial" panose="020B0604020202020204" pitchFamily="34" charset="0"/>
            <a:cs typeface="Arial" panose="020B0604020202020204" pitchFamily="34" charset="0"/>
          </a:endParaRPr>
        </a:p>
      </xdr:txBody>
    </xdr:sp>
    <xdr:clientData/>
  </xdr:twoCellAnchor>
  <xdr:twoCellAnchor editAs="oneCell">
    <xdr:from>
      <xdr:col>18</xdr:col>
      <xdr:colOff>430673</xdr:colOff>
      <xdr:row>0</xdr:row>
      <xdr:rowOff>698365</xdr:rowOff>
    </xdr:from>
    <xdr:to>
      <xdr:col>18</xdr:col>
      <xdr:colOff>751691</xdr:colOff>
      <xdr:row>0</xdr:row>
      <xdr:rowOff>1025733</xdr:rowOff>
    </xdr:to>
    <xdr:pic>
      <xdr:nvPicPr>
        <xdr:cNvPr id="12" name="Graphic 11" descr="Arrow Right with solid fill">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8088778">
          <a:off x="12279773" y="698365"/>
          <a:ext cx="327368" cy="327368"/>
        </a:xfrm>
        <a:prstGeom prst="rect">
          <a:avLst/>
        </a:prstGeom>
      </xdr:spPr>
    </xdr:pic>
    <xdr:clientData/>
  </xdr:twoCellAnchor>
  <xdr:twoCellAnchor>
    <xdr:from>
      <xdr:col>5</xdr:col>
      <xdr:colOff>28577</xdr:colOff>
      <xdr:row>0</xdr:row>
      <xdr:rowOff>1000125</xdr:rowOff>
    </xdr:from>
    <xdr:to>
      <xdr:col>5</xdr:col>
      <xdr:colOff>1057274</xdr:colOff>
      <xdr:row>0</xdr:row>
      <xdr:rowOff>1095373</xdr:rowOff>
    </xdr:to>
    <xdr:sp macro="" textlink="">
      <xdr:nvSpPr>
        <xdr:cNvPr id="13" name="Right Bracket 12">
          <a:extLst>
            <a:ext uri="{FF2B5EF4-FFF2-40B4-BE49-F238E27FC236}">
              <a16:creationId xmlns:a16="http://schemas.microsoft.com/office/drawing/2014/main" id="{00000000-0008-0000-0100-00000D000000}"/>
            </a:ext>
          </a:extLst>
        </xdr:cNvPr>
        <xdr:cNvSpPr/>
      </xdr:nvSpPr>
      <xdr:spPr>
        <a:xfrm rot="16200000">
          <a:off x="6381752" y="533400"/>
          <a:ext cx="95248" cy="1028697"/>
        </a:xfrm>
        <a:prstGeom prst="rightBracket">
          <a:avLst/>
        </a:prstGeom>
        <a:solidFill>
          <a:sysClr val="window" lastClr="FFFFFF"/>
        </a:solidFill>
        <a:ln w="28575">
          <a:solidFill>
            <a:srgbClr val="8BA973"/>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xdr:col>
      <xdr:colOff>57150</xdr:colOff>
      <xdr:row>0</xdr:row>
      <xdr:rowOff>400050</xdr:rowOff>
    </xdr:from>
    <xdr:to>
      <xdr:col>6</xdr:col>
      <xdr:colOff>200025</xdr:colOff>
      <xdr:row>0</xdr:row>
      <xdr:rowOff>895350</xdr:rowOff>
    </xdr:to>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4800600" y="400050"/>
          <a:ext cx="2876550" cy="495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latin typeface="Arial" panose="020B0604020202020204" pitchFamily="34" charset="0"/>
              <a:cs typeface="Arial" panose="020B0604020202020204" pitchFamily="34" charset="0"/>
            </a:rPr>
            <a:t>The total weight of the product</a:t>
          </a:r>
          <a:r>
            <a:rPr lang="en-GB" sz="1100" baseline="0">
              <a:latin typeface="Arial" panose="020B0604020202020204" pitchFamily="34" charset="0"/>
              <a:cs typeface="Arial" panose="020B0604020202020204" pitchFamily="34" charset="0"/>
            </a:rPr>
            <a:t> must equal 100</a:t>
          </a:r>
          <a:endParaRPr lang="en-GB" sz="1100">
            <a:latin typeface="Arial" panose="020B0604020202020204" pitchFamily="34" charset="0"/>
            <a:cs typeface="Arial" panose="020B0604020202020204" pitchFamily="34" charset="0"/>
          </a:endParaRPr>
        </a:p>
      </xdr:txBody>
    </xdr:sp>
    <xdr:clientData/>
  </xdr:twoCellAnchor>
  <xdr:twoCellAnchor editAs="oneCell">
    <xdr:from>
      <xdr:col>5</xdr:col>
      <xdr:colOff>295275</xdr:colOff>
      <xdr:row>0</xdr:row>
      <xdr:rowOff>733426</xdr:rowOff>
    </xdr:from>
    <xdr:to>
      <xdr:col>5</xdr:col>
      <xdr:colOff>616293</xdr:colOff>
      <xdr:row>0</xdr:row>
      <xdr:rowOff>1054444</xdr:rowOff>
    </xdr:to>
    <xdr:pic>
      <xdr:nvPicPr>
        <xdr:cNvPr id="15" name="Graphic 14" descr="Arrow Right with solid fill">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rot="13630591">
          <a:off x="6181725" y="733426"/>
          <a:ext cx="327368" cy="327368"/>
        </a:xfrm>
        <a:prstGeom prst="rect">
          <a:avLst/>
        </a:prstGeom>
      </xdr:spPr>
    </xdr:pic>
    <xdr:clientData/>
  </xdr:twoCellAnchor>
  <xdr:twoCellAnchor editAs="oneCell">
    <xdr:from>
      <xdr:col>19</xdr:col>
      <xdr:colOff>180975</xdr:colOff>
      <xdr:row>5</xdr:row>
      <xdr:rowOff>57150</xdr:rowOff>
    </xdr:from>
    <xdr:to>
      <xdr:col>20</xdr:col>
      <xdr:colOff>180975</xdr:colOff>
      <xdr:row>6</xdr:row>
      <xdr:rowOff>285750</xdr:rowOff>
    </xdr:to>
    <xdr:pic>
      <xdr:nvPicPr>
        <xdr:cNvPr id="18" name="Graphic 17" descr="Arrow Right with solid fill">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rot="5400000">
          <a:off x="13649325" y="3248025"/>
          <a:ext cx="609600" cy="609600"/>
        </a:xfrm>
        <a:prstGeom prst="rect">
          <a:avLst/>
        </a:prstGeom>
      </xdr:spPr>
    </xdr:pic>
    <xdr:clientData/>
  </xdr:twoCellAnchor>
  <xdr:twoCellAnchor>
    <xdr:from>
      <xdr:col>0</xdr:col>
      <xdr:colOff>0</xdr:colOff>
      <xdr:row>0</xdr:row>
      <xdr:rowOff>771525</xdr:rowOff>
    </xdr:from>
    <xdr:to>
      <xdr:col>3</xdr:col>
      <xdr:colOff>381000</xdr:colOff>
      <xdr:row>0</xdr:row>
      <xdr:rowOff>1104900</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0" y="771525"/>
          <a:ext cx="449580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1">
              <a:solidFill>
                <a:srgbClr val="B06238"/>
              </a:solidFill>
              <a:latin typeface="Arial" panose="020B0604020202020204" pitchFamily="34" charset="0"/>
              <a:cs typeface="Arial" panose="020B0604020202020204" pitchFamily="34" charset="0"/>
            </a:rPr>
            <a:t>Ingredients must</a:t>
          </a:r>
          <a:r>
            <a:rPr lang="en-GB" sz="1100" b="1" baseline="0">
              <a:solidFill>
                <a:srgbClr val="B06238"/>
              </a:solidFill>
              <a:latin typeface="Arial" panose="020B0604020202020204" pitchFamily="34" charset="0"/>
              <a:cs typeface="Arial" panose="020B0604020202020204" pitchFamily="34" charset="0"/>
            </a:rPr>
            <a:t> be listed in descending order by weight</a:t>
          </a:r>
          <a:endParaRPr lang="en-GB" sz="1100" b="1">
            <a:solidFill>
              <a:srgbClr val="B06238"/>
            </a:solidFill>
            <a:latin typeface="Arial" panose="020B0604020202020204" pitchFamily="34" charset="0"/>
            <a:cs typeface="Arial" panose="020B0604020202020204" pitchFamily="34" charset="0"/>
          </a:endParaRPr>
        </a:p>
      </xdr:txBody>
    </xdr:sp>
    <xdr:clientData/>
  </xdr:twoCellAnchor>
  <xdr:twoCellAnchor editAs="oneCell">
    <xdr:from>
      <xdr:col>0</xdr:col>
      <xdr:colOff>95250</xdr:colOff>
      <xdr:row>0</xdr:row>
      <xdr:rowOff>762000</xdr:rowOff>
    </xdr:from>
    <xdr:to>
      <xdr:col>0</xdr:col>
      <xdr:colOff>333562</xdr:colOff>
      <xdr:row>0</xdr:row>
      <xdr:rowOff>1038225</xdr:rowOff>
    </xdr:to>
    <xdr:pic>
      <xdr:nvPicPr>
        <xdr:cNvPr id="17" name="Picture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2"/>
        <a:stretch>
          <a:fillRect/>
        </a:stretch>
      </xdr:blipFill>
      <xdr:spPr>
        <a:xfrm>
          <a:off x="95250" y="762000"/>
          <a:ext cx="238312" cy="2762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U39"/>
  <sheetViews>
    <sheetView showGridLines="0" zoomScaleNormal="100" workbookViewId="0">
      <selection activeCell="B9" sqref="B9:G9"/>
    </sheetView>
  </sheetViews>
  <sheetFormatPr defaultRowHeight="12.75" x14ac:dyDescent="0.2"/>
  <cols>
    <col min="1" max="1" width="24.28515625" customWidth="1"/>
    <col min="2" max="2" width="21.85546875" customWidth="1"/>
    <col min="3" max="3" width="32.140625" customWidth="1"/>
    <col min="4" max="4" width="15.42578125" customWidth="1"/>
    <col min="5" max="5" width="14.42578125" customWidth="1"/>
    <col min="7" max="7" width="10.5703125" customWidth="1"/>
  </cols>
  <sheetData>
    <row r="1" spans="1:21" ht="64.5" customHeight="1" x14ac:dyDescent="0.2">
      <c r="C1" s="113" t="s">
        <v>0</v>
      </c>
      <c r="D1" s="19"/>
    </row>
    <row r="2" spans="1:21" ht="17.25" customHeight="1" x14ac:dyDescent="0.25">
      <c r="A2" s="24" t="s">
        <v>1</v>
      </c>
      <c r="B2" s="25"/>
      <c r="C2" s="25"/>
      <c r="D2" s="26"/>
      <c r="E2" s="26"/>
      <c r="F2" s="25"/>
      <c r="G2" s="27"/>
    </row>
    <row r="3" spans="1:21" ht="17.25" customHeight="1" x14ac:dyDescent="0.2">
      <c r="A3" s="21" t="s">
        <v>2</v>
      </c>
      <c r="B3" s="184"/>
      <c r="C3" s="184"/>
      <c r="D3" s="185"/>
      <c r="E3" s="185"/>
      <c r="F3" s="185"/>
      <c r="G3" s="184"/>
    </row>
    <row r="4" spans="1:21" ht="17.25" customHeight="1" thickBot="1" x14ac:dyDescent="0.25">
      <c r="A4" s="109" t="s">
        <v>3</v>
      </c>
      <c r="B4" s="186"/>
      <c r="C4" s="186"/>
      <c r="D4" s="186"/>
      <c r="E4" s="186"/>
      <c r="F4" s="186"/>
      <c r="G4" s="186"/>
    </row>
    <row r="5" spans="1:21" ht="17.25" customHeight="1" thickTop="1" x14ac:dyDescent="0.2">
      <c r="A5" s="20"/>
      <c r="D5" s="19"/>
      <c r="E5" s="19"/>
    </row>
    <row r="6" spans="1:21" ht="17.25" customHeight="1" x14ac:dyDescent="0.25">
      <c r="A6" s="28" t="s">
        <v>4</v>
      </c>
      <c r="B6" s="29"/>
      <c r="C6" s="29"/>
      <c r="D6" s="30"/>
      <c r="E6" s="30"/>
      <c r="F6" s="29"/>
      <c r="G6" s="31"/>
      <c r="P6" s="148"/>
      <c r="Q6" s="148"/>
      <c r="R6" s="148"/>
      <c r="S6" s="148"/>
      <c r="T6" s="148"/>
      <c r="U6" s="148"/>
    </row>
    <row r="7" spans="1:21" ht="17.25" customHeight="1" x14ac:dyDescent="0.2">
      <c r="A7" s="21" t="s">
        <v>5</v>
      </c>
      <c r="B7" s="191"/>
      <c r="C7" s="192"/>
      <c r="D7" s="192"/>
      <c r="E7" s="192"/>
      <c r="F7" s="192"/>
      <c r="G7" s="193"/>
      <c r="P7" s="148"/>
      <c r="Q7" s="148"/>
      <c r="R7" s="148"/>
      <c r="S7" s="148"/>
      <c r="T7" s="148"/>
      <c r="U7" s="148"/>
    </row>
    <row r="8" spans="1:21" ht="17.25" customHeight="1" x14ac:dyDescent="0.2">
      <c r="A8" s="21" t="s">
        <v>6</v>
      </c>
      <c r="B8" s="191"/>
      <c r="C8" s="192"/>
      <c r="D8" s="192"/>
      <c r="E8" s="192"/>
      <c r="F8" s="192"/>
      <c r="G8" s="193"/>
      <c r="P8" s="148"/>
      <c r="Q8" s="148"/>
      <c r="R8" s="148"/>
      <c r="S8" s="148"/>
      <c r="T8" s="148"/>
      <c r="U8" s="148"/>
    </row>
    <row r="9" spans="1:21" ht="17.25" customHeight="1" x14ac:dyDescent="0.2">
      <c r="A9" s="21" t="s">
        <v>7</v>
      </c>
      <c r="B9" s="191"/>
      <c r="C9" s="192"/>
      <c r="D9" s="192"/>
      <c r="E9" s="192"/>
      <c r="F9" s="192"/>
      <c r="G9" s="193"/>
      <c r="P9" s="148"/>
      <c r="Q9" s="148"/>
      <c r="R9" s="148"/>
      <c r="S9" s="148"/>
      <c r="T9" s="148"/>
      <c r="U9" s="148"/>
    </row>
    <row r="10" spans="1:21" ht="17.25" customHeight="1" x14ac:dyDescent="0.2">
      <c r="A10" s="20"/>
      <c r="B10" s="114"/>
      <c r="C10" s="115"/>
      <c r="D10" s="114"/>
      <c r="E10" s="114"/>
      <c r="F10" s="114"/>
      <c r="G10" s="116"/>
      <c r="P10" s="148"/>
      <c r="Q10" s="148"/>
      <c r="R10" s="148"/>
      <c r="S10" s="148"/>
      <c r="T10" s="148"/>
      <c r="U10" s="148"/>
    </row>
    <row r="11" spans="1:21" ht="17.25" customHeight="1" x14ac:dyDescent="0.2">
      <c r="A11" s="20" t="s">
        <v>8</v>
      </c>
      <c r="B11" s="115"/>
      <c r="C11" s="115"/>
      <c r="D11" s="117"/>
      <c r="E11" s="117"/>
      <c r="F11" s="115"/>
      <c r="G11" s="118"/>
      <c r="P11" s="148"/>
      <c r="Q11" s="148"/>
      <c r="R11" s="148"/>
      <c r="S11" s="148"/>
      <c r="T11" s="148"/>
      <c r="U11" s="148"/>
    </row>
    <row r="12" spans="1:21" ht="17.25" customHeight="1" x14ac:dyDescent="0.2">
      <c r="A12" s="20"/>
      <c r="B12" s="115"/>
      <c r="C12" s="115"/>
      <c r="D12" s="117"/>
      <c r="E12" s="117"/>
      <c r="F12" s="115"/>
      <c r="G12" s="118"/>
      <c r="P12" s="18"/>
      <c r="Q12" s="18"/>
      <c r="R12" s="18"/>
      <c r="S12" s="18"/>
      <c r="T12" s="18"/>
      <c r="U12" s="18"/>
    </row>
    <row r="13" spans="1:21" ht="17.25" customHeight="1" thickBot="1" x14ac:dyDescent="0.25">
      <c r="A13" s="20" t="s">
        <v>9</v>
      </c>
      <c r="B13" s="115"/>
      <c r="C13" s="115"/>
      <c r="D13" s="117"/>
      <c r="E13" s="117"/>
      <c r="F13" s="119"/>
      <c r="G13" s="120"/>
      <c r="P13" s="18"/>
      <c r="Q13" s="18"/>
      <c r="R13" s="18"/>
      <c r="S13" s="18"/>
      <c r="T13" s="18"/>
      <c r="U13" s="18"/>
    </row>
    <row r="14" spans="1:21" ht="17.25" customHeight="1" thickTop="1" x14ac:dyDescent="0.2">
      <c r="A14" s="110"/>
      <c r="B14" s="90"/>
      <c r="C14" s="90"/>
      <c r="D14" s="111"/>
      <c r="E14" s="111"/>
      <c r="P14" s="18"/>
      <c r="Q14" s="18"/>
      <c r="R14" s="18"/>
      <c r="S14" s="18"/>
      <c r="T14" s="18"/>
      <c r="U14" s="18"/>
    </row>
    <row r="15" spans="1:21" ht="17.25" customHeight="1" x14ac:dyDescent="0.2">
      <c r="A15" s="105" t="s">
        <v>10</v>
      </c>
      <c r="B15" s="106"/>
      <c r="C15" s="106"/>
      <c r="D15" s="107"/>
      <c r="E15" s="107"/>
      <c r="F15" s="106"/>
      <c r="G15" s="108"/>
      <c r="P15" s="18"/>
      <c r="Q15" s="18"/>
      <c r="R15" s="18"/>
      <c r="S15" s="18"/>
      <c r="T15" s="18"/>
      <c r="U15" s="18"/>
    </row>
    <row r="16" spans="1:21" ht="17.25" customHeight="1" x14ac:dyDescent="0.2">
      <c r="A16" s="20" t="s">
        <v>11</v>
      </c>
      <c r="D16" s="19"/>
      <c r="E16" s="19"/>
      <c r="G16" s="99"/>
    </row>
    <row r="17" spans="1:7" ht="17.25" customHeight="1" x14ac:dyDescent="0.2">
      <c r="A17" s="100"/>
      <c r="D17" s="19"/>
      <c r="E17" s="19"/>
      <c r="G17" s="99"/>
    </row>
    <row r="18" spans="1:7" ht="17.25" customHeight="1" x14ac:dyDescent="0.2">
      <c r="A18" s="101" t="s">
        <v>12</v>
      </c>
      <c r="B18" s="101" t="s">
        <v>13</v>
      </c>
      <c r="C18" s="101" t="s">
        <v>14</v>
      </c>
      <c r="D18" s="23" t="s">
        <v>15</v>
      </c>
      <c r="E18" s="22"/>
      <c r="F18" s="101" t="s">
        <v>16</v>
      </c>
      <c r="G18" s="99"/>
    </row>
    <row r="19" spans="1:7" ht="17.25" customHeight="1" x14ac:dyDescent="0.2">
      <c r="A19" s="121"/>
      <c r="B19" s="121"/>
      <c r="C19" s="121"/>
      <c r="D19" s="122"/>
      <c r="E19" s="123"/>
      <c r="F19" s="121"/>
      <c r="G19" s="118"/>
    </row>
    <row r="20" spans="1:7" ht="17.25" customHeight="1" x14ac:dyDescent="0.2">
      <c r="A20" s="20"/>
      <c r="B20" s="20"/>
      <c r="C20" s="20"/>
      <c r="D20" s="23"/>
      <c r="E20" s="22"/>
      <c r="F20" s="20"/>
      <c r="G20" s="99"/>
    </row>
    <row r="21" spans="1:7" ht="17.25" customHeight="1" x14ac:dyDescent="0.2">
      <c r="A21" s="96" t="s">
        <v>17</v>
      </c>
      <c r="B21" s="91"/>
      <c r="C21" s="91"/>
      <c r="D21" s="92"/>
      <c r="E21" s="93"/>
      <c r="F21" s="91"/>
      <c r="G21" s="71"/>
    </row>
    <row r="22" spans="1:7" ht="12.6" customHeight="1" x14ac:dyDescent="0.2">
      <c r="A22" s="166" t="s">
        <v>18</v>
      </c>
      <c r="B22" s="167"/>
      <c r="C22" s="167"/>
      <c r="D22" s="167"/>
      <c r="E22" s="167"/>
      <c r="F22" s="167"/>
      <c r="G22" s="168"/>
    </row>
    <row r="23" spans="1:7" ht="34.5" customHeight="1" x14ac:dyDescent="0.2">
      <c r="A23" s="169"/>
      <c r="B23" s="170"/>
      <c r="C23" s="170"/>
      <c r="D23" s="170"/>
      <c r="E23" s="170"/>
      <c r="F23" s="170"/>
      <c r="G23" s="171"/>
    </row>
    <row r="24" spans="1:7" ht="18" customHeight="1" x14ac:dyDescent="0.2">
      <c r="A24" s="151" t="s">
        <v>19</v>
      </c>
      <c r="B24" s="152"/>
      <c r="C24" s="152"/>
      <c r="D24" s="152"/>
      <c r="E24" s="152"/>
      <c r="F24" s="152"/>
      <c r="G24" s="153"/>
    </row>
    <row r="25" spans="1:7" ht="12.6" customHeight="1" x14ac:dyDescent="0.2">
      <c r="A25" s="178"/>
      <c r="B25" s="179"/>
      <c r="C25" s="179"/>
      <c r="D25" s="179"/>
      <c r="E25" s="179"/>
      <c r="F25" s="179"/>
      <c r="G25" s="180"/>
    </row>
    <row r="26" spans="1:7" ht="39.75" customHeight="1" x14ac:dyDescent="0.2">
      <c r="A26" s="181"/>
      <c r="B26" s="182"/>
      <c r="C26" s="182"/>
      <c r="D26" s="182"/>
      <c r="E26" s="182"/>
      <c r="F26" s="182"/>
      <c r="G26" s="183"/>
    </row>
    <row r="27" spans="1:7" ht="18" customHeight="1" x14ac:dyDescent="0.2">
      <c r="A27" s="95"/>
      <c r="B27" s="94"/>
      <c r="C27" s="94"/>
      <c r="D27" s="94"/>
      <c r="E27" s="94"/>
      <c r="F27" s="94"/>
      <c r="G27" s="94"/>
    </row>
    <row r="28" spans="1:7" ht="20.25" customHeight="1" x14ac:dyDescent="0.2">
      <c r="A28" s="102" t="s">
        <v>20</v>
      </c>
      <c r="B28" s="103"/>
      <c r="C28" s="103"/>
      <c r="D28" s="103"/>
      <c r="E28" s="103"/>
      <c r="F28" s="103"/>
      <c r="G28" s="104"/>
    </row>
    <row r="29" spans="1:7" ht="12.6" customHeight="1" x14ac:dyDescent="0.2">
      <c r="A29" s="160" t="s">
        <v>21</v>
      </c>
      <c r="B29" s="161"/>
      <c r="C29" s="161"/>
      <c r="D29" s="161"/>
      <c r="E29" s="161"/>
      <c r="F29" s="161"/>
      <c r="G29" s="162"/>
    </row>
    <row r="30" spans="1:7" ht="12.6" customHeight="1" x14ac:dyDescent="0.2">
      <c r="A30" s="163"/>
      <c r="B30" s="164"/>
      <c r="C30" s="164"/>
      <c r="D30" s="164"/>
      <c r="E30" s="164"/>
      <c r="F30" s="164"/>
      <c r="G30" s="165"/>
    </row>
    <row r="31" spans="1:7" ht="18.75" customHeight="1" x14ac:dyDescent="0.2">
      <c r="A31" s="163"/>
      <c r="B31" s="164"/>
      <c r="C31" s="164"/>
      <c r="D31" s="164"/>
      <c r="E31" s="164"/>
      <c r="F31" s="164"/>
      <c r="G31" s="165"/>
    </row>
    <row r="32" spans="1:7" ht="3" customHeight="1" x14ac:dyDescent="0.2">
      <c r="A32" s="97"/>
      <c r="B32" s="98"/>
      <c r="C32" s="98"/>
      <c r="D32" s="98"/>
      <c r="E32" s="98"/>
      <c r="F32" s="98"/>
      <c r="G32" s="98"/>
    </row>
    <row r="33" spans="1:7" x14ac:dyDescent="0.2">
      <c r="A33" s="149" t="s">
        <v>22</v>
      </c>
      <c r="B33" s="154"/>
      <c r="C33" s="155"/>
      <c r="D33" s="156"/>
      <c r="E33" s="172" t="s">
        <v>23</v>
      </c>
      <c r="F33" s="174"/>
      <c r="G33" s="175"/>
    </row>
    <row r="34" spans="1:7" ht="13.5" thickBot="1" x14ac:dyDescent="0.25">
      <c r="A34" s="150"/>
      <c r="B34" s="157"/>
      <c r="C34" s="158"/>
      <c r="D34" s="159"/>
      <c r="E34" s="173"/>
      <c r="F34" s="176"/>
      <c r="G34" s="177"/>
    </row>
    <row r="35" spans="1:7" ht="15.75" customHeight="1" x14ac:dyDescent="0.2">
      <c r="A35" s="187" t="s">
        <v>24</v>
      </c>
      <c r="B35" s="188"/>
      <c r="C35" s="188"/>
      <c r="D35" s="188"/>
      <c r="E35" s="188"/>
      <c r="F35" s="124"/>
      <c r="G35" s="125"/>
    </row>
    <row r="36" spans="1:7" ht="12" customHeight="1" thickBot="1" x14ac:dyDescent="0.25">
      <c r="A36" s="189"/>
      <c r="B36" s="190"/>
      <c r="C36" s="190"/>
      <c r="D36" s="190"/>
      <c r="E36" s="190"/>
      <c r="F36" s="126"/>
      <c r="G36" s="127"/>
    </row>
    <row r="37" spans="1:7" x14ac:dyDescent="0.2">
      <c r="A37" s="2"/>
      <c r="B37" s="2"/>
      <c r="C37" s="2"/>
      <c r="D37" s="2"/>
      <c r="E37" s="2"/>
      <c r="F37" s="2"/>
      <c r="G37" s="2"/>
    </row>
    <row r="38" spans="1:7" x14ac:dyDescent="0.2">
      <c r="A38" s="112"/>
      <c r="B38" s="2"/>
      <c r="C38" s="2"/>
      <c r="D38" s="2"/>
      <c r="E38" s="2"/>
      <c r="F38" s="2"/>
      <c r="G38" s="2"/>
    </row>
    <row r="39" spans="1:7" x14ac:dyDescent="0.2">
      <c r="A39" s="2"/>
      <c r="B39" s="2"/>
      <c r="C39" s="2"/>
      <c r="D39" s="2"/>
      <c r="E39" s="2"/>
      <c r="F39" s="2"/>
      <c r="G39" s="2"/>
    </row>
  </sheetData>
  <sheetProtection algorithmName="SHA-512" hashValue="DoL1jQucaAHAsWlN5kqv++5BH96G76DeuP4UpOja31WP2jb16UBL7PBAJVLv7/n9kIw10jymkoAdk7eGGtKmVA==" saltValue="zzhrbY8K+A83y0OMi8NS+g==" spinCount="100000" sheet="1" objects="1" scenarios="1"/>
  <customSheetViews>
    <customSheetView guid="{F0CCCA2E-FC1E-43D2-9E88-8A0491149B48}" showGridLines="0">
      <selection activeCell="B9" sqref="B9:G9"/>
      <pageMargins left="0.74803149606299213" right="0.74803149606299213" top="0.98425196850393704" bottom="0.98425196850393704" header="0.51181102362204722" footer="0.51181102362204722"/>
      <pageSetup paperSize="9" scale="91" orientation="landscape" r:id="rId1"/>
      <headerFooter alignWithMargins="0">
        <oddHeader>&amp;C&amp;"+,Bold"&amp;14Soil Association COSMOS MIPS</oddHeader>
        <oddFooter>&amp;LP1239Fm&amp;CVersion: 15.0&amp;RIssue Date: August 2021</oddFooter>
      </headerFooter>
    </customSheetView>
  </customSheetViews>
  <mergeCells count="16">
    <mergeCell ref="B3:G3"/>
    <mergeCell ref="B4:G4"/>
    <mergeCell ref="A35:E36"/>
    <mergeCell ref="B7:G7"/>
    <mergeCell ref="B8:G8"/>
    <mergeCell ref="B9:G9"/>
    <mergeCell ref="P6:U11"/>
    <mergeCell ref="A33:A34"/>
    <mergeCell ref="A24:G24"/>
    <mergeCell ref="B33:D34"/>
    <mergeCell ref="A29:G31"/>
    <mergeCell ref="A22:G22"/>
    <mergeCell ref="A23:G23"/>
    <mergeCell ref="E33:E34"/>
    <mergeCell ref="F33:G34"/>
    <mergeCell ref="A25:G26"/>
  </mergeCells>
  <phoneticPr fontId="1" type="noConversion"/>
  <dataValidations count="1">
    <dataValidation type="list" allowBlank="1" showInputMessage="1" showErrorMessage="1" error="Please select from list" prompt="Select from list" sqref="B9:G9" xr:uid="{88EF001F-14F0-498D-9990-E2D587CB9C44}">
      <formula1>stanard</formula1>
    </dataValidation>
  </dataValidations>
  <pageMargins left="0.74803149606299213" right="0.74803149606299213" top="0.98425196850393704" bottom="0.98425196850393704" header="0.51181102362204722" footer="0.51181102362204722"/>
  <pageSetup paperSize="9" scale="91" orientation="landscape" r:id="rId2"/>
  <headerFooter alignWithMargins="0">
    <oddHeader>&amp;C&amp;"+,Bold"&amp;14Soil Association COSMOS MIPS</oddHeader>
    <oddFooter>&amp;LP1239Fm&amp;CVersion: 15.0&amp;RIssue Date: August 2021</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174" r:id="rId5" name="Check Box 150">
              <controlPr defaultSize="0" autoFill="0" autoLine="0" autoPict="0">
                <anchor moveWithCells="1">
                  <from>
                    <xdr:col>5</xdr:col>
                    <xdr:colOff>161925</xdr:colOff>
                    <xdr:row>34</xdr:row>
                    <xdr:rowOff>85725</xdr:rowOff>
                  </from>
                  <to>
                    <xdr:col>5</xdr:col>
                    <xdr:colOff>523875</xdr:colOff>
                    <xdr:row>35</xdr:row>
                    <xdr:rowOff>104775</xdr:rowOff>
                  </to>
                </anchor>
              </controlPr>
            </control>
          </mc:Choice>
        </mc:AlternateContent>
        <mc:AlternateContent xmlns:mc="http://schemas.openxmlformats.org/markup-compatibility/2006">
          <mc:Choice Requires="x14">
            <control shapeId="1175" r:id="rId6" name="Check Box 151">
              <controlPr defaultSize="0" autoFill="0" autoLine="0" autoPict="0">
                <anchor moveWithCells="1">
                  <from>
                    <xdr:col>3</xdr:col>
                    <xdr:colOff>371475</xdr:colOff>
                    <xdr:row>12</xdr:row>
                    <xdr:rowOff>19050</xdr:rowOff>
                  </from>
                  <to>
                    <xdr:col>4</xdr:col>
                    <xdr:colOff>323850</xdr:colOff>
                    <xdr:row>12</xdr:row>
                    <xdr:rowOff>209550</xdr:rowOff>
                  </to>
                </anchor>
              </controlPr>
            </control>
          </mc:Choice>
        </mc:AlternateContent>
        <mc:AlternateContent xmlns:mc="http://schemas.openxmlformats.org/markup-compatibility/2006">
          <mc:Choice Requires="x14">
            <control shapeId="1179" r:id="rId7" name="Check Box 155">
              <controlPr defaultSize="0" autoFill="0" autoLine="0" autoPict="0" altText="Yes">
                <anchor moveWithCells="1">
                  <from>
                    <xdr:col>1</xdr:col>
                    <xdr:colOff>266700</xdr:colOff>
                    <xdr:row>10</xdr:row>
                    <xdr:rowOff>0</xdr:rowOff>
                  </from>
                  <to>
                    <xdr:col>1</xdr:col>
                    <xdr:colOff>1228725</xdr:colOff>
                    <xdr:row>11</xdr:row>
                    <xdr:rowOff>85725</xdr:rowOff>
                  </to>
                </anchor>
              </controlPr>
            </control>
          </mc:Choice>
        </mc:AlternateContent>
        <mc:AlternateContent xmlns:mc="http://schemas.openxmlformats.org/markup-compatibility/2006">
          <mc:Choice Requires="x14">
            <control shapeId="1181" r:id="rId8" name="Check Box 157">
              <controlPr defaultSize="0" autoFill="0" autoLine="0" autoPict="0" altText="Yes">
                <anchor moveWithCells="1">
                  <from>
                    <xdr:col>1</xdr:col>
                    <xdr:colOff>1209675</xdr:colOff>
                    <xdr:row>10</xdr:row>
                    <xdr:rowOff>0</xdr:rowOff>
                  </from>
                  <to>
                    <xdr:col>2</xdr:col>
                    <xdr:colOff>714375</xdr:colOff>
                    <xdr:row>11</xdr:row>
                    <xdr:rowOff>85725</xdr:rowOff>
                  </to>
                </anchor>
              </controlPr>
            </control>
          </mc:Choice>
        </mc:AlternateContent>
        <mc:AlternateContent xmlns:mc="http://schemas.openxmlformats.org/markup-compatibility/2006">
          <mc:Choice Requires="x14">
            <control shapeId="1183" r:id="rId9" name="Check Box 159">
              <controlPr defaultSize="0" autoFill="0" autoLine="0" autoPict="0" altText="Yes">
                <anchor moveWithCells="1">
                  <from>
                    <xdr:col>0</xdr:col>
                    <xdr:colOff>314325</xdr:colOff>
                    <xdr:row>17</xdr:row>
                    <xdr:rowOff>180975</xdr:rowOff>
                  </from>
                  <to>
                    <xdr:col>0</xdr:col>
                    <xdr:colOff>1276350</xdr:colOff>
                    <xdr:row>19</xdr:row>
                    <xdr:rowOff>47625</xdr:rowOff>
                  </to>
                </anchor>
              </controlPr>
            </control>
          </mc:Choice>
        </mc:AlternateContent>
        <mc:AlternateContent xmlns:mc="http://schemas.openxmlformats.org/markup-compatibility/2006">
          <mc:Choice Requires="x14">
            <control shapeId="1184" r:id="rId10" name="Check Box 160">
              <controlPr defaultSize="0" autoFill="0" autoLine="0" autoPict="0" altText="Yes">
                <anchor moveWithCells="1">
                  <from>
                    <xdr:col>1</xdr:col>
                    <xdr:colOff>180975</xdr:colOff>
                    <xdr:row>17</xdr:row>
                    <xdr:rowOff>180975</xdr:rowOff>
                  </from>
                  <to>
                    <xdr:col>1</xdr:col>
                    <xdr:colOff>1143000</xdr:colOff>
                    <xdr:row>19</xdr:row>
                    <xdr:rowOff>47625</xdr:rowOff>
                  </to>
                </anchor>
              </controlPr>
            </control>
          </mc:Choice>
        </mc:AlternateContent>
        <mc:AlternateContent xmlns:mc="http://schemas.openxmlformats.org/markup-compatibility/2006">
          <mc:Choice Requires="x14">
            <control shapeId="1185" r:id="rId11" name="Check Box 161">
              <controlPr defaultSize="0" autoFill="0" autoLine="0" autoPict="0" altText="Yes">
                <anchor moveWithCells="1">
                  <from>
                    <xdr:col>2</xdr:col>
                    <xdr:colOff>600075</xdr:colOff>
                    <xdr:row>17</xdr:row>
                    <xdr:rowOff>180975</xdr:rowOff>
                  </from>
                  <to>
                    <xdr:col>2</xdr:col>
                    <xdr:colOff>1562100</xdr:colOff>
                    <xdr:row>19</xdr:row>
                    <xdr:rowOff>47625</xdr:rowOff>
                  </to>
                </anchor>
              </controlPr>
            </control>
          </mc:Choice>
        </mc:AlternateContent>
        <mc:AlternateContent xmlns:mc="http://schemas.openxmlformats.org/markup-compatibility/2006">
          <mc:Choice Requires="x14">
            <control shapeId="1186" r:id="rId12" name="Check Box 162">
              <controlPr defaultSize="0" autoFill="0" autoLine="0" autoPict="0" altText="Yes">
                <anchor moveWithCells="1">
                  <from>
                    <xdr:col>3</xdr:col>
                    <xdr:colOff>447675</xdr:colOff>
                    <xdr:row>17</xdr:row>
                    <xdr:rowOff>180975</xdr:rowOff>
                  </from>
                  <to>
                    <xdr:col>4</xdr:col>
                    <xdr:colOff>381000</xdr:colOff>
                    <xdr:row>19</xdr:row>
                    <xdr:rowOff>47625</xdr:rowOff>
                  </to>
                </anchor>
              </controlPr>
            </control>
          </mc:Choice>
        </mc:AlternateContent>
        <mc:AlternateContent xmlns:mc="http://schemas.openxmlformats.org/markup-compatibility/2006">
          <mc:Choice Requires="x14">
            <control shapeId="1187" r:id="rId13" name="Check Box 163">
              <controlPr defaultSize="0" autoFill="0" autoLine="0" autoPict="0" altText="Yes">
                <anchor moveWithCells="1">
                  <from>
                    <xdr:col>5</xdr:col>
                    <xdr:colOff>504825</xdr:colOff>
                    <xdr:row>17</xdr:row>
                    <xdr:rowOff>190500</xdr:rowOff>
                  </from>
                  <to>
                    <xdr:col>7</xdr:col>
                    <xdr:colOff>152400</xdr:colOff>
                    <xdr:row>19</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6"/>
  <sheetViews>
    <sheetView showGridLines="0" tabSelected="1" zoomScale="85" zoomScaleNormal="85" zoomScaleSheetLayoutView="75" zoomScalePageLayoutView="70" workbookViewId="0">
      <selection activeCell="E33" sqref="E33:F33"/>
    </sheetView>
  </sheetViews>
  <sheetFormatPr defaultColWidth="9.140625" defaultRowHeight="15" x14ac:dyDescent="0.2"/>
  <cols>
    <col min="1" max="1" width="21.85546875" style="36" customWidth="1"/>
    <col min="2" max="2" width="22.140625" style="36" customWidth="1"/>
    <col min="3" max="3" width="17.7109375" style="36" customWidth="1"/>
    <col min="4" max="4" width="20.140625" style="36" customWidth="1"/>
    <col min="5" max="5" width="40.85546875" style="36" customWidth="1"/>
    <col min="6" max="6" width="16.5703125" style="60" customWidth="1"/>
    <col min="7" max="7" width="10.42578125" style="60" customWidth="1"/>
    <col min="8" max="8" width="9.5703125" style="38" hidden="1" customWidth="1"/>
    <col min="9" max="9" width="14.5703125" style="38" customWidth="1"/>
    <col min="10" max="10" width="8.7109375" style="38" hidden="1" customWidth="1"/>
    <col min="11" max="11" width="10.140625" style="38" customWidth="1"/>
    <col min="12" max="12" width="8.7109375" style="38" hidden="1" customWidth="1"/>
    <col min="13" max="13" width="11.7109375" style="38" customWidth="1"/>
    <col min="14" max="14" width="8.140625" style="38" hidden="1" customWidth="1"/>
    <col min="15" max="15" width="10.42578125" style="38" customWidth="1"/>
    <col min="16" max="16" width="8.140625" style="38" hidden="1" customWidth="1"/>
    <col min="17" max="17" width="12" style="38" customWidth="1"/>
    <col min="18" max="18" width="9.7109375" style="38" hidden="1" customWidth="1"/>
    <col min="19" max="19" width="17" style="36" customWidth="1"/>
    <col min="20" max="20" width="9.140625" style="36"/>
    <col min="21" max="21" width="26.5703125" style="36" customWidth="1"/>
    <col min="22" max="22" width="24.85546875" style="36" customWidth="1"/>
    <col min="23" max="16384" width="9.140625" style="36"/>
  </cols>
  <sheetData>
    <row r="1" spans="1:22" ht="88.5" customHeight="1" thickBot="1" x14ac:dyDescent="0.25">
      <c r="A1" s="33"/>
      <c r="B1" s="33"/>
      <c r="C1" s="34" t="s">
        <v>25</v>
      </c>
      <c r="D1" s="35"/>
      <c r="F1" s="37"/>
      <c r="G1" s="203"/>
      <c r="H1" s="203"/>
    </row>
    <row r="2" spans="1:22" s="44" customFormat="1" ht="70.5" customHeight="1" thickBot="1" x14ac:dyDescent="0.3">
      <c r="A2" s="39" t="s">
        <v>26</v>
      </c>
      <c r="B2" s="40" t="s">
        <v>27</v>
      </c>
      <c r="C2" s="41" t="s">
        <v>28</v>
      </c>
      <c r="D2" s="41" t="s">
        <v>29</v>
      </c>
      <c r="E2" s="72" t="s">
        <v>30</v>
      </c>
      <c r="F2" s="77" t="s">
        <v>31</v>
      </c>
      <c r="G2" s="74" t="s">
        <v>32</v>
      </c>
      <c r="H2" s="43" t="s">
        <v>33</v>
      </c>
      <c r="I2" s="42" t="s">
        <v>34</v>
      </c>
      <c r="J2" s="42" t="s">
        <v>35</v>
      </c>
      <c r="K2" s="42" t="s">
        <v>36</v>
      </c>
      <c r="L2" s="42" t="s">
        <v>37</v>
      </c>
      <c r="M2" s="42" t="s">
        <v>38</v>
      </c>
      <c r="N2" s="42" t="s">
        <v>39</v>
      </c>
      <c r="O2" s="42" t="s">
        <v>40</v>
      </c>
      <c r="P2" s="42" t="s">
        <v>41</v>
      </c>
      <c r="Q2" s="83" t="s">
        <v>42</v>
      </c>
      <c r="R2" s="82" t="s">
        <v>43</v>
      </c>
      <c r="S2" s="86" t="s">
        <v>44</v>
      </c>
      <c r="U2" s="45"/>
    </row>
    <row r="3" spans="1:22" s="46" customFormat="1" ht="32.25" customHeight="1" x14ac:dyDescent="0.2">
      <c r="A3" s="138"/>
      <c r="B3" s="139"/>
      <c r="C3" s="140"/>
      <c r="D3" s="140"/>
      <c r="E3" s="134"/>
      <c r="F3" s="79">
        <v>0</v>
      </c>
      <c r="G3" s="75">
        <v>0</v>
      </c>
      <c r="H3" s="129">
        <f t="shared" ref="H3:H27" si="0">SUM(G3*F3)/100</f>
        <v>0</v>
      </c>
      <c r="I3" s="66">
        <v>0</v>
      </c>
      <c r="J3" s="129">
        <f>SUM(F3*I3)/100</f>
        <v>0</v>
      </c>
      <c r="K3" s="66">
        <v>0</v>
      </c>
      <c r="L3" s="129">
        <f t="shared" ref="L3:L27" si="1">SUM(F3*K3)/100</f>
        <v>0</v>
      </c>
      <c r="M3" s="66">
        <v>0</v>
      </c>
      <c r="N3" s="129">
        <f t="shared" ref="N3:N27" si="2">SUM(F3*M3)/100</f>
        <v>0</v>
      </c>
      <c r="O3" s="66">
        <v>0</v>
      </c>
      <c r="P3" s="129">
        <f t="shared" ref="P3:P27" si="3">SUM(F3*O3)/100</f>
        <v>0</v>
      </c>
      <c r="Q3" s="84">
        <v>0</v>
      </c>
      <c r="R3" s="131">
        <f t="shared" ref="R3:R27" si="4">SUM(F3*Q3)/100</f>
        <v>0</v>
      </c>
      <c r="S3" s="87"/>
      <c r="U3" s="47"/>
      <c r="V3" s="47"/>
    </row>
    <row r="4" spans="1:22" s="48" customFormat="1" ht="30" customHeight="1" x14ac:dyDescent="0.2">
      <c r="A4" s="141"/>
      <c r="B4" s="142"/>
      <c r="C4" s="140"/>
      <c r="D4" s="143"/>
      <c r="E4" s="135"/>
      <c r="F4" s="79">
        <v>0</v>
      </c>
      <c r="G4" s="75">
        <v>0</v>
      </c>
      <c r="H4" s="129">
        <f t="shared" si="0"/>
        <v>0</v>
      </c>
      <c r="I4" s="66">
        <v>0</v>
      </c>
      <c r="J4" s="129">
        <f t="shared" ref="J4:J27" si="5">SUM(F4*I4)/100</f>
        <v>0</v>
      </c>
      <c r="K4" s="66">
        <v>0</v>
      </c>
      <c r="L4" s="129">
        <f t="shared" si="1"/>
        <v>0</v>
      </c>
      <c r="M4" s="66">
        <v>0</v>
      </c>
      <c r="N4" s="129">
        <f t="shared" si="2"/>
        <v>0</v>
      </c>
      <c r="O4" s="66">
        <v>0</v>
      </c>
      <c r="P4" s="129">
        <f t="shared" si="3"/>
        <v>0</v>
      </c>
      <c r="Q4" s="84">
        <v>0</v>
      </c>
      <c r="R4" s="131">
        <f t="shared" si="4"/>
        <v>0</v>
      </c>
      <c r="S4" s="87"/>
      <c r="U4" s="47"/>
    </row>
    <row r="5" spans="1:22" s="48" customFormat="1" ht="30" customHeight="1" x14ac:dyDescent="0.2">
      <c r="A5" s="141"/>
      <c r="B5" s="142"/>
      <c r="C5" s="140"/>
      <c r="D5" s="143"/>
      <c r="E5" s="135"/>
      <c r="F5" s="79">
        <v>0</v>
      </c>
      <c r="G5" s="75">
        <v>0</v>
      </c>
      <c r="H5" s="129">
        <f t="shared" si="0"/>
        <v>0</v>
      </c>
      <c r="I5" s="66">
        <v>0</v>
      </c>
      <c r="J5" s="129">
        <f t="shared" si="5"/>
        <v>0</v>
      </c>
      <c r="K5" s="66">
        <v>0</v>
      </c>
      <c r="L5" s="129">
        <f t="shared" si="1"/>
        <v>0</v>
      </c>
      <c r="M5" s="66">
        <v>0</v>
      </c>
      <c r="N5" s="129">
        <f t="shared" si="2"/>
        <v>0</v>
      </c>
      <c r="O5" s="66">
        <v>0</v>
      </c>
      <c r="P5" s="129">
        <f t="shared" si="3"/>
        <v>0</v>
      </c>
      <c r="Q5" s="84">
        <v>0</v>
      </c>
      <c r="R5" s="131">
        <f t="shared" si="4"/>
        <v>0</v>
      </c>
      <c r="S5" s="87"/>
      <c r="U5" s="47"/>
    </row>
    <row r="6" spans="1:22" s="49" customFormat="1" ht="30" customHeight="1" x14ac:dyDescent="0.2">
      <c r="A6" s="141"/>
      <c r="B6" s="142"/>
      <c r="C6" s="140"/>
      <c r="D6" s="143"/>
      <c r="E6" s="135"/>
      <c r="F6" s="79">
        <v>0</v>
      </c>
      <c r="G6" s="75">
        <v>0</v>
      </c>
      <c r="H6" s="129">
        <f t="shared" si="0"/>
        <v>0</v>
      </c>
      <c r="I6" s="66">
        <v>0</v>
      </c>
      <c r="J6" s="129">
        <f t="shared" si="5"/>
        <v>0</v>
      </c>
      <c r="K6" s="66">
        <v>0</v>
      </c>
      <c r="L6" s="129">
        <f t="shared" si="1"/>
        <v>0</v>
      </c>
      <c r="M6" s="66">
        <v>0</v>
      </c>
      <c r="N6" s="129">
        <f t="shared" si="2"/>
        <v>0</v>
      </c>
      <c r="O6" s="66">
        <v>0</v>
      </c>
      <c r="P6" s="129">
        <f t="shared" si="3"/>
        <v>0</v>
      </c>
      <c r="Q6" s="84">
        <v>0</v>
      </c>
      <c r="R6" s="131">
        <f t="shared" si="4"/>
        <v>0</v>
      </c>
      <c r="S6" s="88"/>
    </row>
    <row r="7" spans="1:22" s="50" customFormat="1" ht="30" customHeight="1" x14ac:dyDescent="0.2">
      <c r="A7" s="141"/>
      <c r="B7" s="142"/>
      <c r="C7" s="140"/>
      <c r="D7" s="143"/>
      <c r="E7" s="135"/>
      <c r="F7" s="79">
        <v>0</v>
      </c>
      <c r="G7" s="75">
        <v>0</v>
      </c>
      <c r="H7" s="129">
        <f t="shared" si="0"/>
        <v>0</v>
      </c>
      <c r="I7" s="66">
        <v>0</v>
      </c>
      <c r="J7" s="129">
        <f t="shared" si="5"/>
        <v>0</v>
      </c>
      <c r="K7" s="66">
        <v>0</v>
      </c>
      <c r="L7" s="129">
        <f t="shared" si="1"/>
        <v>0</v>
      </c>
      <c r="M7" s="66">
        <v>0</v>
      </c>
      <c r="N7" s="129">
        <f t="shared" si="2"/>
        <v>0</v>
      </c>
      <c r="O7" s="66">
        <v>0</v>
      </c>
      <c r="P7" s="129">
        <f t="shared" si="3"/>
        <v>0</v>
      </c>
      <c r="Q7" s="84">
        <v>0</v>
      </c>
      <c r="R7" s="131">
        <f t="shared" si="4"/>
        <v>0</v>
      </c>
      <c r="S7" s="88"/>
    </row>
    <row r="8" spans="1:22" s="49" customFormat="1" ht="30" customHeight="1" x14ac:dyDescent="0.2">
      <c r="A8" s="141"/>
      <c r="B8" s="142"/>
      <c r="C8" s="140"/>
      <c r="D8" s="143"/>
      <c r="E8" s="135"/>
      <c r="F8" s="79">
        <v>0</v>
      </c>
      <c r="G8" s="75">
        <v>0</v>
      </c>
      <c r="H8" s="129">
        <f t="shared" si="0"/>
        <v>0</v>
      </c>
      <c r="I8" s="66">
        <v>0</v>
      </c>
      <c r="J8" s="129">
        <f t="shared" si="5"/>
        <v>0</v>
      </c>
      <c r="K8" s="66">
        <v>0</v>
      </c>
      <c r="L8" s="129">
        <f t="shared" si="1"/>
        <v>0</v>
      </c>
      <c r="M8" s="66">
        <v>0</v>
      </c>
      <c r="N8" s="129">
        <f t="shared" si="2"/>
        <v>0</v>
      </c>
      <c r="O8" s="66">
        <v>0</v>
      </c>
      <c r="P8" s="129">
        <f t="shared" si="3"/>
        <v>0</v>
      </c>
      <c r="Q8" s="84">
        <v>0</v>
      </c>
      <c r="R8" s="131">
        <f t="shared" si="4"/>
        <v>0</v>
      </c>
      <c r="S8" s="88"/>
    </row>
    <row r="9" spans="1:22" s="49" customFormat="1" ht="30" customHeight="1" x14ac:dyDescent="0.2">
      <c r="A9" s="141"/>
      <c r="B9" s="142"/>
      <c r="C9" s="140"/>
      <c r="D9" s="143"/>
      <c r="E9" s="135"/>
      <c r="F9" s="79">
        <v>0</v>
      </c>
      <c r="G9" s="75">
        <v>0</v>
      </c>
      <c r="H9" s="129">
        <f t="shared" si="0"/>
        <v>0</v>
      </c>
      <c r="I9" s="66">
        <v>0</v>
      </c>
      <c r="J9" s="129">
        <f t="shared" si="5"/>
        <v>0</v>
      </c>
      <c r="K9" s="66">
        <v>0</v>
      </c>
      <c r="L9" s="129">
        <f t="shared" si="1"/>
        <v>0</v>
      </c>
      <c r="M9" s="66">
        <v>0</v>
      </c>
      <c r="N9" s="129">
        <f t="shared" si="2"/>
        <v>0</v>
      </c>
      <c r="O9" s="66">
        <v>0</v>
      </c>
      <c r="P9" s="129">
        <f t="shared" si="3"/>
        <v>0</v>
      </c>
      <c r="Q9" s="84">
        <v>0</v>
      </c>
      <c r="R9" s="131">
        <f t="shared" si="4"/>
        <v>0</v>
      </c>
      <c r="S9" s="88"/>
    </row>
    <row r="10" spans="1:22" s="50" customFormat="1" ht="30" customHeight="1" x14ac:dyDescent="0.2">
      <c r="A10" s="141"/>
      <c r="B10" s="142"/>
      <c r="C10" s="140"/>
      <c r="D10" s="143"/>
      <c r="E10" s="135"/>
      <c r="F10" s="79">
        <v>0</v>
      </c>
      <c r="G10" s="75">
        <v>0</v>
      </c>
      <c r="H10" s="129">
        <f t="shared" si="0"/>
        <v>0</v>
      </c>
      <c r="I10" s="66">
        <v>0</v>
      </c>
      <c r="J10" s="129">
        <f t="shared" si="5"/>
        <v>0</v>
      </c>
      <c r="K10" s="66">
        <v>0</v>
      </c>
      <c r="L10" s="129">
        <f t="shared" si="1"/>
        <v>0</v>
      </c>
      <c r="M10" s="66">
        <v>0</v>
      </c>
      <c r="N10" s="129">
        <f t="shared" si="2"/>
        <v>0</v>
      </c>
      <c r="O10" s="66">
        <v>0</v>
      </c>
      <c r="P10" s="129">
        <f t="shared" si="3"/>
        <v>0</v>
      </c>
      <c r="Q10" s="84">
        <v>0</v>
      </c>
      <c r="R10" s="131">
        <f t="shared" si="4"/>
        <v>0</v>
      </c>
      <c r="S10" s="88"/>
    </row>
    <row r="11" spans="1:22" s="50" customFormat="1" ht="30" customHeight="1" x14ac:dyDescent="0.2">
      <c r="A11" s="141"/>
      <c r="B11" s="142"/>
      <c r="C11" s="140"/>
      <c r="D11" s="143"/>
      <c r="E11" s="135"/>
      <c r="F11" s="79">
        <v>0</v>
      </c>
      <c r="G11" s="75">
        <v>0</v>
      </c>
      <c r="H11" s="129">
        <f t="shared" si="0"/>
        <v>0</v>
      </c>
      <c r="I11" s="66">
        <v>0</v>
      </c>
      <c r="J11" s="129">
        <f t="shared" si="5"/>
        <v>0</v>
      </c>
      <c r="K11" s="66">
        <v>0</v>
      </c>
      <c r="L11" s="129">
        <f t="shared" si="1"/>
        <v>0</v>
      </c>
      <c r="M11" s="66">
        <v>0</v>
      </c>
      <c r="N11" s="129">
        <f t="shared" si="2"/>
        <v>0</v>
      </c>
      <c r="O11" s="66">
        <v>0</v>
      </c>
      <c r="P11" s="129">
        <f t="shared" si="3"/>
        <v>0</v>
      </c>
      <c r="Q11" s="84">
        <v>0</v>
      </c>
      <c r="R11" s="131">
        <f t="shared" si="4"/>
        <v>0</v>
      </c>
      <c r="S11" s="88"/>
    </row>
    <row r="12" spans="1:22" s="50" customFormat="1" ht="30" customHeight="1" x14ac:dyDescent="0.2">
      <c r="A12" s="141"/>
      <c r="B12" s="142"/>
      <c r="C12" s="140"/>
      <c r="D12" s="143"/>
      <c r="E12" s="135"/>
      <c r="F12" s="79">
        <v>0</v>
      </c>
      <c r="G12" s="75">
        <v>0</v>
      </c>
      <c r="H12" s="129">
        <f t="shared" si="0"/>
        <v>0</v>
      </c>
      <c r="I12" s="66">
        <v>0</v>
      </c>
      <c r="J12" s="129">
        <f t="shared" si="5"/>
        <v>0</v>
      </c>
      <c r="K12" s="66">
        <v>0</v>
      </c>
      <c r="L12" s="129">
        <f t="shared" si="1"/>
        <v>0</v>
      </c>
      <c r="M12" s="66">
        <v>0</v>
      </c>
      <c r="N12" s="129">
        <f t="shared" si="2"/>
        <v>0</v>
      </c>
      <c r="O12" s="66">
        <v>0</v>
      </c>
      <c r="P12" s="129">
        <f t="shared" si="3"/>
        <v>0</v>
      </c>
      <c r="Q12" s="84">
        <v>0</v>
      </c>
      <c r="R12" s="131">
        <f t="shared" si="4"/>
        <v>0</v>
      </c>
      <c r="S12" s="88"/>
    </row>
    <row r="13" spans="1:22" s="50" customFormat="1" ht="30" customHeight="1" x14ac:dyDescent="0.2">
      <c r="A13" s="141"/>
      <c r="B13" s="142"/>
      <c r="C13" s="140"/>
      <c r="D13" s="143"/>
      <c r="E13" s="135"/>
      <c r="F13" s="79">
        <v>0</v>
      </c>
      <c r="G13" s="75">
        <v>0</v>
      </c>
      <c r="H13" s="129">
        <f t="shared" si="0"/>
        <v>0</v>
      </c>
      <c r="I13" s="66">
        <v>0</v>
      </c>
      <c r="J13" s="129">
        <f t="shared" si="5"/>
        <v>0</v>
      </c>
      <c r="K13" s="66">
        <v>0</v>
      </c>
      <c r="L13" s="129">
        <f t="shared" si="1"/>
        <v>0</v>
      </c>
      <c r="M13" s="66">
        <v>0</v>
      </c>
      <c r="N13" s="129">
        <f t="shared" si="2"/>
        <v>0</v>
      </c>
      <c r="O13" s="66">
        <v>0</v>
      </c>
      <c r="P13" s="129">
        <f t="shared" si="3"/>
        <v>0</v>
      </c>
      <c r="Q13" s="84">
        <v>0</v>
      </c>
      <c r="R13" s="131">
        <f t="shared" si="4"/>
        <v>0</v>
      </c>
      <c r="S13" s="88"/>
    </row>
    <row r="14" spans="1:22" s="50" customFormat="1" ht="30" customHeight="1" x14ac:dyDescent="0.2">
      <c r="A14" s="141"/>
      <c r="B14" s="142"/>
      <c r="C14" s="140"/>
      <c r="D14" s="143"/>
      <c r="E14" s="135"/>
      <c r="F14" s="79">
        <v>0</v>
      </c>
      <c r="G14" s="75">
        <v>0</v>
      </c>
      <c r="H14" s="129">
        <f t="shared" si="0"/>
        <v>0</v>
      </c>
      <c r="I14" s="66">
        <v>0</v>
      </c>
      <c r="J14" s="129">
        <f t="shared" si="5"/>
        <v>0</v>
      </c>
      <c r="K14" s="66">
        <v>0</v>
      </c>
      <c r="L14" s="129">
        <f t="shared" si="1"/>
        <v>0</v>
      </c>
      <c r="M14" s="66">
        <v>0</v>
      </c>
      <c r="N14" s="129">
        <f t="shared" si="2"/>
        <v>0</v>
      </c>
      <c r="O14" s="66">
        <v>0</v>
      </c>
      <c r="P14" s="129">
        <f t="shared" si="3"/>
        <v>0</v>
      </c>
      <c r="Q14" s="84">
        <v>0</v>
      </c>
      <c r="R14" s="131">
        <f t="shared" si="4"/>
        <v>0</v>
      </c>
      <c r="S14" s="88"/>
    </row>
    <row r="15" spans="1:22" s="50" customFormat="1" ht="30" customHeight="1" x14ac:dyDescent="0.2">
      <c r="A15" s="141"/>
      <c r="B15" s="142"/>
      <c r="C15" s="140"/>
      <c r="D15" s="143"/>
      <c r="E15" s="135"/>
      <c r="F15" s="79">
        <v>0</v>
      </c>
      <c r="G15" s="75">
        <v>0</v>
      </c>
      <c r="H15" s="129">
        <f t="shared" si="0"/>
        <v>0</v>
      </c>
      <c r="I15" s="66">
        <v>0</v>
      </c>
      <c r="J15" s="129">
        <f t="shared" si="5"/>
        <v>0</v>
      </c>
      <c r="K15" s="66">
        <v>0</v>
      </c>
      <c r="L15" s="129">
        <f t="shared" si="1"/>
        <v>0</v>
      </c>
      <c r="M15" s="66">
        <v>0</v>
      </c>
      <c r="N15" s="129">
        <f t="shared" si="2"/>
        <v>0</v>
      </c>
      <c r="O15" s="66">
        <v>0</v>
      </c>
      <c r="P15" s="129">
        <f t="shared" si="3"/>
        <v>0</v>
      </c>
      <c r="Q15" s="84">
        <v>0</v>
      </c>
      <c r="R15" s="131">
        <f t="shared" si="4"/>
        <v>0</v>
      </c>
      <c r="S15" s="88"/>
    </row>
    <row r="16" spans="1:22" s="50" customFormat="1" ht="30" customHeight="1" x14ac:dyDescent="0.2">
      <c r="A16" s="141"/>
      <c r="B16" s="142"/>
      <c r="C16" s="140"/>
      <c r="D16" s="143"/>
      <c r="E16" s="135"/>
      <c r="F16" s="79">
        <v>0</v>
      </c>
      <c r="G16" s="75">
        <v>0</v>
      </c>
      <c r="H16" s="129">
        <f t="shared" si="0"/>
        <v>0</v>
      </c>
      <c r="I16" s="66">
        <v>0</v>
      </c>
      <c r="J16" s="129">
        <f t="shared" si="5"/>
        <v>0</v>
      </c>
      <c r="K16" s="66">
        <v>0</v>
      </c>
      <c r="L16" s="129">
        <f t="shared" si="1"/>
        <v>0</v>
      </c>
      <c r="M16" s="66">
        <v>0</v>
      </c>
      <c r="N16" s="129">
        <f t="shared" si="2"/>
        <v>0</v>
      </c>
      <c r="O16" s="66">
        <v>0</v>
      </c>
      <c r="P16" s="129">
        <f t="shared" si="3"/>
        <v>0</v>
      </c>
      <c r="Q16" s="84">
        <v>0</v>
      </c>
      <c r="R16" s="131">
        <f t="shared" si="4"/>
        <v>0</v>
      </c>
      <c r="S16" s="88"/>
    </row>
    <row r="17" spans="1:19" s="50" customFormat="1" ht="30" customHeight="1" x14ac:dyDescent="0.2">
      <c r="A17" s="141"/>
      <c r="B17" s="142"/>
      <c r="C17" s="140"/>
      <c r="D17" s="143"/>
      <c r="E17" s="135"/>
      <c r="F17" s="79">
        <v>0</v>
      </c>
      <c r="G17" s="75">
        <v>0</v>
      </c>
      <c r="H17" s="129">
        <f t="shared" si="0"/>
        <v>0</v>
      </c>
      <c r="I17" s="66">
        <v>0</v>
      </c>
      <c r="J17" s="129">
        <f t="shared" si="5"/>
        <v>0</v>
      </c>
      <c r="K17" s="66">
        <v>0</v>
      </c>
      <c r="L17" s="129">
        <f t="shared" si="1"/>
        <v>0</v>
      </c>
      <c r="M17" s="66">
        <v>0</v>
      </c>
      <c r="N17" s="129">
        <f t="shared" si="2"/>
        <v>0</v>
      </c>
      <c r="O17" s="66">
        <v>0</v>
      </c>
      <c r="P17" s="129">
        <f t="shared" si="3"/>
        <v>0</v>
      </c>
      <c r="Q17" s="84">
        <v>0</v>
      </c>
      <c r="R17" s="131">
        <f t="shared" si="4"/>
        <v>0</v>
      </c>
      <c r="S17" s="88"/>
    </row>
    <row r="18" spans="1:19" s="49" customFormat="1" ht="30" customHeight="1" x14ac:dyDescent="0.2">
      <c r="A18" s="141"/>
      <c r="B18" s="142"/>
      <c r="C18" s="140"/>
      <c r="D18" s="143"/>
      <c r="E18" s="135"/>
      <c r="F18" s="79">
        <v>0</v>
      </c>
      <c r="G18" s="75">
        <v>0</v>
      </c>
      <c r="H18" s="129">
        <f t="shared" si="0"/>
        <v>0</v>
      </c>
      <c r="I18" s="66">
        <v>0</v>
      </c>
      <c r="J18" s="129">
        <f t="shared" si="5"/>
        <v>0</v>
      </c>
      <c r="K18" s="66">
        <v>0</v>
      </c>
      <c r="L18" s="129">
        <f t="shared" si="1"/>
        <v>0</v>
      </c>
      <c r="M18" s="66">
        <v>0</v>
      </c>
      <c r="N18" s="129">
        <f t="shared" si="2"/>
        <v>0</v>
      </c>
      <c r="O18" s="66">
        <v>0</v>
      </c>
      <c r="P18" s="129">
        <f t="shared" si="3"/>
        <v>0</v>
      </c>
      <c r="Q18" s="84">
        <v>0</v>
      </c>
      <c r="R18" s="131">
        <f t="shared" si="4"/>
        <v>0</v>
      </c>
      <c r="S18" s="88"/>
    </row>
    <row r="19" spans="1:19" s="50" customFormat="1" ht="30" customHeight="1" x14ac:dyDescent="0.2">
      <c r="A19" s="141"/>
      <c r="B19" s="142"/>
      <c r="C19" s="140"/>
      <c r="D19" s="143"/>
      <c r="E19" s="135"/>
      <c r="F19" s="79">
        <v>0</v>
      </c>
      <c r="G19" s="75">
        <v>0</v>
      </c>
      <c r="H19" s="129">
        <f t="shared" si="0"/>
        <v>0</v>
      </c>
      <c r="I19" s="66">
        <v>0</v>
      </c>
      <c r="J19" s="129">
        <f t="shared" si="5"/>
        <v>0</v>
      </c>
      <c r="K19" s="66">
        <v>0</v>
      </c>
      <c r="L19" s="129">
        <f t="shared" si="1"/>
        <v>0</v>
      </c>
      <c r="M19" s="66">
        <v>0</v>
      </c>
      <c r="N19" s="129">
        <f t="shared" si="2"/>
        <v>0</v>
      </c>
      <c r="O19" s="66">
        <v>0</v>
      </c>
      <c r="P19" s="129">
        <f t="shared" si="3"/>
        <v>0</v>
      </c>
      <c r="Q19" s="84">
        <v>0</v>
      </c>
      <c r="R19" s="131">
        <f t="shared" si="4"/>
        <v>0</v>
      </c>
      <c r="S19" s="88"/>
    </row>
    <row r="20" spans="1:19" s="49" customFormat="1" ht="30" customHeight="1" x14ac:dyDescent="0.2">
      <c r="A20" s="141"/>
      <c r="B20" s="142"/>
      <c r="C20" s="140"/>
      <c r="D20" s="143"/>
      <c r="E20" s="135"/>
      <c r="F20" s="79">
        <v>0</v>
      </c>
      <c r="G20" s="75">
        <v>0</v>
      </c>
      <c r="H20" s="129">
        <f t="shared" si="0"/>
        <v>0</v>
      </c>
      <c r="I20" s="66">
        <v>0</v>
      </c>
      <c r="J20" s="129">
        <f t="shared" si="5"/>
        <v>0</v>
      </c>
      <c r="K20" s="66">
        <v>0</v>
      </c>
      <c r="L20" s="129">
        <f t="shared" si="1"/>
        <v>0</v>
      </c>
      <c r="M20" s="66">
        <v>0</v>
      </c>
      <c r="N20" s="129">
        <f t="shared" si="2"/>
        <v>0</v>
      </c>
      <c r="O20" s="66">
        <v>0</v>
      </c>
      <c r="P20" s="129">
        <f t="shared" si="3"/>
        <v>0</v>
      </c>
      <c r="Q20" s="84">
        <v>0</v>
      </c>
      <c r="R20" s="131">
        <f t="shared" si="4"/>
        <v>0</v>
      </c>
      <c r="S20" s="88"/>
    </row>
    <row r="21" spans="1:19" s="49" customFormat="1" ht="30" customHeight="1" x14ac:dyDescent="0.2">
      <c r="A21" s="141"/>
      <c r="B21" s="142"/>
      <c r="C21" s="140"/>
      <c r="D21" s="143"/>
      <c r="E21" s="135"/>
      <c r="F21" s="79">
        <v>0</v>
      </c>
      <c r="G21" s="75">
        <v>0</v>
      </c>
      <c r="H21" s="129">
        <f t="shared" si="0"/>
        <v>0</v>
      </c>
      <c r="I21" s="66">
        <v>0</v>
      </c>
      <c r="J21" s="129">
        <f t="shared" si="5"/>
        <v>0</v>
      </c>
      <c r="K21" s="66">
        <v>0</v>
      </c>
      <c r="L21" s="129">
        <f t="shared" si="1"/>
        <v>0</v>
      </c>
      <c r="M21" s="66">
        <v>0</v>
      </c>
      <c r="N21" s="129">
        <f t="shared" si="2"/>
        <v>0</v>
      </c>
      <c r="O21" s="66">
        <v>0</v>
      </c>
      <c r="P21" s="129">
        <f t="shared" si="3"/>
        <v>0</v>
      </c>
      <c r="Q21" s="84">
        <v>0</v>
      </c>
      <c r="R21" s="131">
        <f t="shared" si="4"/>
        <v>0</v>
      </c>
      <c r="S21" s="88"/>
    </row>
    <row r="22" spans="1:19" s="49" customFormat="1" ht="30" customHeight="1" x14ac:dyDescent="0.2">
      <c r="A22" s="141"/>
      <c r="B22" s="142"/>
      <c r="C22" s="140"/>
      <c r="D22" s="140"/>
      <c r="E22" s="136"/>
      <c r="F22" s="78">
        <v>0</v>
      </c>
      <c r="G22" s="75">
        <v>0</v>
      </c>
      <c r="H22" s="129">
        <f t="shared" si="0"/>
        <v>0</v>
      </c>
      <c r="I22" s="66">
        <v>0</v>
      </c>
      <c r="J22" s="129">
        <f t="shared" si="5"/>
        <v>0</v>
      </c>
      <c r="K22" s="66">
        <v>0</v>
      </c>
      <c r="L22" s="129">
        <f t="shared" si="1"/>
        <v>0</v>
      </c>
      <c r="M22" s="66">
        <v>0</v>
      </c>
      <c r="N22" s="129">
        <f t="shared" si="2"/>
        <v>0</v>
      </c>
      <c r="O22" s="66">
        <v>0</v>
      </c>
      <c r="P22" s="129">
        <f t="shared" si="3"/>
        <v>0</v>
      </c>
      <c r="Q22" s="84">
        <v>0</v>
      </c>
      <c r="R22" s="131">
        <f t="shared" si="4"/>
        <v>0</v>
      </c>
      <c r="S22" s="87"/>
    </row>
    <row r="23" spans="1:19" s="49" customFormat="1" ht="30" customHeight="1" x14ac:dyDescent="0.2">
      <c r="A23" s="141"/>
      <c r="B23" s="142"/>
      <c r="C23" s="140"/>
      <c r="D23" s="143"/>
      <c r="E23" s="135"/>
      <c r="F23" s="79">
        <v>0</v>
      </c>
      <c r="G23" s="75">
        <v>0</v>
      </c>
      <c r="H23" s="129">
        <f t="shared" si="0"/>
        <v>0</v>
      </c>
      <c r="I23" s="66">
        <v>0</v>
      </c>
      <c r="J23" s="129">
        <f t="shared" si="5"/>
        <v>0</v>
      </c>
      <c r="K23" s="66">
        <v>0</v>
      </c>
      <c r="L23" s="129">
        <f t="shared" si="1"/>
        <v>0</v>
      </c>
      <c r="M23" s="66">
        <v>0</v>
      </c>
      <c r="N23" s="129">
        <f t="shared" si="2"/>
        <v>0</v>
      </c>
      <c r="O23" s="66">
        <v>0</v>
      </c>
      <c r="P23" s="129">
        <f t="shared" si="3"/>
        <v>0</v>
      </c>
      <c r="Q23" s="84">
        <v>0</v>
      </c>
      <c r="R23" s="131">
        <f t="shared" si="4"/>
        <v>0</v>
      </c>
      <c r="S23" s="88"/>
    </row>
    <row r="24" spans="1:19" s="50" customFormat="1" ht="30" customHeight="1" x14ac:dyDescent="0.2">
      <c r="A24" s="141"/>
      <c r="B24" s="142"/>
      <c r="C24" s="140"/>
      <c r="D24" s="143"/>
      <c r="E24" s="135"/>
      <c r="F24" s="79">
        <v>0</v>
      </c>
      <c r="G24" s="75">
        <v>0</v>
      </c>
      <c r="H24" s="129">
        <f t="shared" si="0"/>
        <v>0</v>
      </c>
      <c r="I24" s="66">
        <v>0</v>
      </c>
      <c r="J24" s="129">
        <f t="shared" si="5"/>
        <v>0</v>
      </c>
      <c r="K24" s="66">
        <v>0</v>
      </c>
      <c r="L24" s="129">
        <f t="shared" si="1"/>
        <v>0</v>
      </c>
      <c r="M24" s="66">
        <v>0</v>
      </c>
      <c r="N24" s="129">
        <f t="shared" si="2"/>
        <v>0</v>
      </c>
      <c r="O24" s="66">
        <v>0</v>
      </c>
      <c r="P24" s="129">
        <f t="shared" si="3"/>
        <v>0</v>
      </c>
      <c r="Q24" s="84">
        <v>0</v>
      </c>
      <c r="R24" s="131">
        <f t="shared" si="4"/>
        <v>0</v>
      </c>
      <c r="S24" s="88"/>
    </row>
    <row r="25" spans="1:19" s="50" customFormat="1" ht="30" customHeight="1" x14ac:dyDescent="0.2">
      <c r="A25" s="144"/>
      <c r="B25" s="145"/>
      <c r="C25" s="140"/>
      <c r="D25" s="146"/>
      <c r="E25" s="137"/>
      <c r="F25" s="79">
        <v>0</v>
      </c>
      <c r="G25" s="75">
        <v>0</v>
      </c>
      <c r="H25" s="129">
        <f t="shared" si="0"/>
        <v>0</v>
      </c>
      <c r="I25" s="66">
        <v>0</v>
      </c>
      <c r="J25" s="129">
        <f t="shared" si="5"/>
        <v>0</v>
      </c>
      <c r="K25" s="66">
        <v>0</v>
      </c>
      <c r="L25" s="129">
        <f t="shared" si="1"/>
        <v>0</v>
      </c>
      <c r="M25" s="66">
        <v>0</v>
      </c>
      <c r="N25" s="129">
        <f t="shared" si="2"/>
        <v>0</v>
      </c>
      <c r="O25" s="66">
        <v>0</v>
      </c>
      <c r="P25" s="129">
        <f t="shared" si="3"/>
        <v>0</v>
      </c>
      <c r="Q25" s="84">
        <v>0</v>
      </c>
      <c r="R25" s="131">
        <f t="shared" si="4"/>
        <v>0</v>
      </c>
      <c r="S25" s="88"/>
    </row>
    <row r="26" spans="1:19" s="50" customFormat="1" ht="30" customHeight="1" x14ac:dyDescent="0.2">
      <c r="A26" s="144"/>
      <c r="B26" s="145"/>
      <c r="C26" s="140"/>
      <c r="D26" s="146"/>
      <c r="E26" s="137"/>
      <c r="F26" s="79">
        <v>0</v>
      </c>
      <c r="G26" s="75">
        <v>0</v>
      </c>
      <c r="H26" s="129">
        <f t="shared" si="0"/>
        <v>0</v>
      </c>
      <c r="I26" s="66">
        <v>0</v>
      </c>
      <c r="J26" s="129">
        <f t="shared" si="5"/>
        <v>0</v>
      </c>
      <c r="K26" s="66">
        <v>0</v>
      </c>
      <c r="L26" s="129">
        <f t="shared" si="1"/>
        <v>0</v>
      </c>
      <c r="M26" s="66">
        <v>0</v>
      </c>
      <c r="N26" s="129">
        <f t="shared" si="2"/>
        <v>0</v>
      </c>
      <c r="O26" s="66">
        <v>0</v>
      </c>
      <c r="P26" s="129">
        <f t="shared" si="3"/>
        <v>0</v>
      </c>
      <c r="Q26" s="84">
        <v>0</v>
      </c>
      <c r="R26" s="131">
        <f t="shared" si="4"/>
        <v>0</v>
      </c>
      <c r="S26" s="88"/>
    </row>
    <row r="27" spans="1:19" s="50" customFormat="1" ht="30" customHeight="1" x14ac:dyDescent="0.2">
      <c r="A27" s="143"/>
      <c r="B27" s="143"/>
      <c r="C27" s="140"/>
      <c r="D27" s="143"/>
      <c r="E27" s="137"/>
      <c r="F27" s="80">
        <v>0</v>
      </c>
      <c r="G27" s="76">
        <v>0</v>
      </c>
      <c r="H27" s="130">
        <f t="shared" si="0"/>
        <v>0</v>
      </c>
      <c r="I27" s="67">
        <v>0</v>
      </c>
      <c r="J27" s="130">
        <f t="shared" si="5"/>
        <v>0</v>
      </c>
      <c r="K27" s="67">
        <v>0</v>
      </c>
      <c r="L27" s="130">
        <f t="shared" si="1"/>
        <v>0</v>
      </c>
      <c r="M27" s="67">
        <v>0</v>
      </c>
      <c r="N27" s="130">
        <f t="shared" si="2"/>
        <v>0</v>
      </c>
      <c r="O27" s="67">
        <v>0</v>
      </c>
      <c r="P27" s="130">
        <f t="shared" si="3"/>
        <v>0</v>
      </c>
      <c r="Q27" s="85">
        <v>0</v>
      </c>
      <c r="R27" s="132">
        <f t="shared" si="4"/>
        <v>0</v>
      </c>
      <c r="S27" s="89"/>
    </row>
    <row r="28" spans="1:19" ht="15.75" x14ac:dyDescent="0.25">
      <c r="E28" s="73" t="s">
        <v>45</v>
      </c>
      <c r="F28" s="81">
        <f>SUM(F3:F27)</f>
        <v>0</v>
      </c>
      <c r="G28" s="9"/>
      <c r="H28" s="11">
        <f>SUM(H3:H27)</f>
        <v>0</v>
      </c>
      <c r="I28" s="9"/>
      <c r="J28" s="11">
        <f>SUM(J3:J27)</f>
        <v>0</v>
      </c>
      <c r="K28" s="9"/>
      <c r="L28" s="11">
        <f>SUM(L3:L27)</f>
        <v>0</v>
      </c>
      <c r="M28" s="9"/>
      <c r="N28" s="11">
        <f>SUM(N3:N27)</f>
        <v>0</v>
      </c>
      <c r="O28" s="9"/>
      <c r="P28" s="11">
        <f>SUM(P3:P27)</f>
        <v>0</v>
      </c>
      <c r="Q28" s="9"/>
      <c r="R28" s="12">
        <f>SUM(R3:R27)</f>
        <v>0</v>
      </c>
      <c r="S28" s="51"/>
    </row>
    <row r="29" spans="1:19" x14ac:dyDescent="0.2">
      <c r="A29" s="52"/>
      <c r="B29" s="53"/>
      <c r="C29" s="53"/>
      <c r="D29" s="53"/>
      <c r="E29" s="54"/>
      <c r="F29" s="10"/>
      <c r="G29" s="13"/>
      <c r="H29" s="14"/>
      <c r="I29" s="13"/>
      <c r="J29" s="14"/>
      <c r="K29" s="13"/>
      <c r="L29" s="14"/>
      <c r="M29" s="13"/>
      <c r="N29" s="14"/>
      <c r="O29" s="13"/>
      <c r="P29" s="14"/>
      <c r="Q29" s="13"/>
      <c r="R29" s="15"/>
      <c r="S29" s="55"/>
    </row>
    <row r="30" spans="1:19" ht="30.95" customHeight="1" x14ac:dyDescent="0.25">
      <c r="A30" s="207" t="s">
        <v>46</v>
      </c>
      <c r="B30" s="208"/>
      <c r="E30" s="205" t="s">
        <v>47</v>
      </c>
      <c r="F30" s="205"/>
      <c r="G30" s="56" t="s">
        <v>48</v>
      </c>
      <c r="H30" s="8"/>
      <c r="I30" s="57" t="s">
        <v>49</v>
      </c>
      <c r="J30" s="8"/>
      <c r="K30" s="57" t="s">
        <v>50</v>
      </c>
      <c r="L30" s="8"/>
      <c r="M30" s="57" t="s">
        <v>51</v>
      </c>
      <c r="N30" s="8"/>
      <c r="O30" s="57" t="s">
        <v>52</v>
      </c>
      <c r="P30" s="8"/>
      <c r="Q30" s="57" t="s">
        <v>53</v>
      </c>
      <c r="R30" s="5"/>
    </row>
    <row r="31" spans="1:19" ht="18.75" customHeight="1" x14ac:dyDescent="0.25">
      <c r="A31" s="68" t="s">
        <v>54</v>
      </c>
      <c r="B31" s="63">
        <f>TRUNC(IFERROR($N$28/$L$28*100,0),2)</f>
        <v>0</v>
      </c>
      <c r="E31" s="204"/>
      <c r="F31" s="204"/>
      <c r="G31" s="147">
        <f>ROUNDUP(H28,2)</f>
        <v>0</v>
      </c>
      <c r="H31" s="3"/>
      <c r="I31" s="7">
        <f>ROUNDUP(J28,2)</f>
        <v>0</v>
      </c>
      <c r="J31" s="3"/>
      <c r="K31" s="7">
        <f>ROUNDDOWN(L28,2)</f>
        <v>0</v>
      </c>
      <c r="L31" s="3"/>
      <c r="M31" s="7">
        <f>ROUNDDOWN(N28,2)</f>
        <v>0</v>
      </c>
      <c r="N31" s="3"/>
      <c r="O31" s="7">
        <f>ROUNDDOWN(P28,2)</f>
        <v>0</v>
      </c>
      <c r="P31" s="3"/>
      <c r="Q31" s="7">
        <f>ROUNDDOWN(R28,2)</f>
        <v>0</v>
      </c>
      <c r="R31" s="6"/>
    </row>
    <row r="32" spans="1:19" s="44" customFormat="1" ht="20.25" customHeight="1" x14ac:dyDescent="0.2">
      <c r="A32" s="16" t="s">
        <v>55</v>
      </c>
      <c r="B32" s="3">
        <f>IF(C32&gt;0,TRUNC((100)-($H$28)-($J$28),2),0)</f>
        <v>0</v>
      </c>
      <c r="C32" s="209">
        <f>COUNTIF(L28:R28,"&gt;0")</f>
        <v>0</v>
      </c>
      <c r="F32" s="58"/>
      <c r="G32" s="36"/>
      <c r="H32" s="59"/>
      <c r="J32" s="59"/>
      <c r="L32" s="59"/>
      <c r="N32" s="59"/>
      <c r="P32" s="59"/>
      <c r="R32" s="4"/>
    </row>
    <row r="33" spans="1:18" ht="18.75" customHeight="1" x14ac:dyDescent="0.2">
      <c r="A33" s="16" t="s">
        <v>56</v>
      </c>
      <c r="B33" s="3">
        <f>TRUNC(SUM($N$28,$R$28),2)</f>
        <v>0</v>
      </c>
      <c r="E33" s="206"/>
      <c r="F33" s="206"/>
    </row>
    <row r="34" spans="1:18" ht="18.75" customHeight="1" x14ac:dyDescent="0.2">
      <c r="A34" s="69"/>
      <c r="B34" s="70"/>
      <c r="E34" s="128"/>
      <c r="F34" s="128"/>
    </row>
    <row r="35" spans="1:18" ht="18.75" customHeight="1" x14ac:dyDescent="0.2">
      <c r="A35" s="69"/>
      <c r="B35" s="70"/>
      <c r="E35" s="128"/>
      <c r="F35" s="128"/>
    </row>
    <row r="36" spans="1:18" ht="18.75" customHeight="1" x14ac:dyDescent="0.2">
      <c r="A36" s="69"/>
      <c r="B36" s="70"/>
      <c r="E36" s="128"/>
      <c r="F36" s="128"/>
    </row>
    <row r="37" spans="1:18" ht="15.6" customHeight="1" x14ac:dyDescent="0.2">
      <c r="A37" s="61"/>
      <c r="B37" s="61"/>
      <c r="C37" s="62"/>
      <c r="D37" s="62"/>
      <c r="E37" s="32"/>
    </row>
    <row r="38" spans="1:18" ht="15.95" customHeight="1" thickBot="1" x14ac:dyDescent="0.25">
      <c r="A38" s="62" t="s">
        <v>57</v>
      </c>
      <c r="B38" s="62"/>
      <c r="C38" s="62"/>
      <c r="D38" s="62"/>
      <c r="E38" s="69"/>
      <c r="F38" s="70"/>
    </row>
    <row r="39" spans="1:18" ht="15" customHeight="1" thickBot="1" x14ac:dyDescent="0.25">
      <c r="A39" s="197" t="s">
        <v>58</v>
      </c>
      <c r="B39" s="198"/>
      <c r="C39" s="198"/>
      <c r="D39" s="198"/>
      <c r="E39" s="199"/>
      <c r="F39" s="70"/>
      <c r="G39" s="65"/>
      <c r="H39" s="36"/>
      <c r="I39" s="36"/>
      <c r="J39" s="36"/>
      <c r="K39" s="36"/>
      <c r="L39" s="36"/>
      <c r="M39" s="36"/>
      <c r="N39" s="36"/>
      <c r="O39" s="36"/>
      <c r="P39" s="36"/>
      <c r="Q39" s="36"/>
      <c r="R39" s="36"/>
    </row>
    <row r="40" spans="1:18" ht="15.75" customHeight="1" thickBot="1" x14ac:dyDescent="0.25">
      <c r="A40" s="200" t="str">
        <f>General!B7&amp;" ("&amp;M31&amp;"% Org PPAI, "&amp;K31&amp;"% PPAI, "&amp;Q31&amp;"% Org CPAI, "&amp;O31&amp;"% CPAI, "&amp;I31&amp;"% NNI, "&amp;G31&amp;"% PeMo)"</f>
        <v xml:space="preserve"> (0% Org PPAI, 0% PPAI, 0% Org CPAI, 0% CPAI, 0% NNI, 0% PeMo)</v>
      </c>
      <c r="B40" s="201"/>
      <c r="C40" s="201"/>
      <c r="D40" s="201"/>
      <c r="E40" s="202"/>
      <c r="F40" s="64"/>
      <c r="G40" s="65"/>
      <c r="H40" s="36"/>
      <c r="I40" s="36"/>
      <c r="J40" s="36"/>
      <c r="K40" s="36"/>
      <c r="L40" s="36"/>
      <c r="M40" s="36"/>
      <c r="N40" s="36"/>
      <c r="O40" s="36"/>
      <c r="P40" s="36"/>
      <c r="Q40" s="36"/>
      <c r="R40" s="36"/>
    </row>
    <row r="41" spans="1:18" ht="15.75" customHeight="1" thickBot="1" x14ac:dyDescent="0.25">
      <c r="A41" s="197" t="s">
        <v>59</v>
      </c>
      <c r="B41" s="198"/>
      <c r="C41" s="198"/>
      <c r="D41" s="198"/>
      <c r="E41" s="199"/>
      <c r="F41" s="64"/>
      <c r="H41" s="36"/>
      <c r="I41" s="36"/>
      <c r="J41" s="36"/>
      <c r="K41" s="36"/>
      <c r="L41" s="36"/>
      <c r="M41" s="36"/>
      <c r="N41" s="36"/>
      <c r="O41" s="36"/>
      <c r="P41" s="36"/>
      <c r="Q41" s="36"/>
      <c r="R41" s="36"/>
    </row>
    <row r="42" spans="1:18" ht="15.75" thickBot="1" x14ac:dyDescent="0.25">
      <c r="A42" s="194" t="str">
        <f>General!B7&amp;" ("&amp;B33&amp;"% Org, "&amp;B32&amp;"% Nat)"</f>
        <v xml:space="preserve"> (0% Org, 0% Nat)</v>
      </c>
      <c r="B42" s="195"/>
      <c r="C42" s="195"/>
      <c r="D42" s="195"/>
      <c r="E42" s="196"/>
      <c r="F42" s="36"/>
    </row>
    <row r="43" spans="1:18" x14ac:dyDescent="0.2">
      <c r="E43" s="133"/>
      <c r="F43" s="36"/>
      <c r="G43" s="38"/>
      <c r="H43" s="36"/>
      <c r="I43" s="36"/>
      <c r="J43" s="36"/>
      <c r="K43" s="36"/>
      <c r="L43" s="36"/>
      <c r="M43" s="36"/>
      <c r="N43" s="36"/>
      <c r="O43" s="36"/>
      <c r="P43" s="36"/>
      <c r="Q43" s="36"/>
      <c r="R43" s="36"/>
    </row>
    <row r="45" spans="1:18" x14ac:dyDescent="0.2">
      <c r="F45" s="36"/>
    </row>
    <row r="46" spans="1:18" x14ac:dyDescent="0.2">
      <c r="F46" s="36"/>
    </row>
  </sheetData>
  <sheetProtection algorithmName="SHA-512" hashValue="zffa8nVTXFjkfJS8U/94wzHH+WUH+2BvGmwxDJhBFtM2UyOSQTuDFcz8vgWhSACiXrEhJogz9zyZL0NOuqw8+A==" saltValue="+GPZylSdnX96lLtaM1tD0A==" spinCount="100000" sheet="1" objects="1" scenarios="1"/>
  <customSheetViews>
    <customSheetView guid="{F0CCCA2E-FC1E-43D2-9E88-8A0491149B48}" scale="85" showGridLines="0" printArea="1" topLeftCell="A12">
      <selection activeCell="G35" sqref="G35"/>
      <pageMargins left="7.4074074074074077E-3" right="0.15748031496062992" top="0.676056338028169" bottom="0.59055118110236227" header="0.51181102362204722" footer="0.11811023622047245"/>
      <pageSetup paperSize="9" scale="64" orientation="landscape" r:id="rId1"/>
      <headerFooter alignWithMargins="0">
        <oddHeader>&amp;L&amp;"Arial,Bold"&amp;12Soil Association Certification COSMOS MIPS</oddHeader>
        <oddFooter>&amp;LRef:P1239Fm&amp;CVersion: 10.0&amp;RIssue date: September 2015</oddFooter>
      </headerFooter>
    </customSheetView>
  </customSheetViews>
  <mergeCells count="9">
    <mergeCell ref="A42:E42"/>
    <mergeCell ref="A39:E39"/>
    <mergeCell ref="A40:E40"/>
    <mergeCell ref="A41:E41"/>
    <mergeCell ref="G1:H1"/>
    <mergeCell ref="E31:F31"/>
    <mergeCell ref="E30:F30"/>
    <mergeCell ref="E33:F33"/>
    <mergeCell ref="A30:B30"/>
  </mergeCells>
  <phoneticPr fontId="1" type="noConversion"/>
  <conditionalFormatting sqref="F28">
    <cfRule type="cellIs" dxfId="3" priority="3" operator="lessThan">
      <formula>100</formula>
    </cfRule>
    <cfRule type="cellIs" dxfId="2" priority="4" operator="greaterThan">
      <formula>100</formula>
    </cfRule>
  </conditionalFormatting>
  <conditionalFormatting sqref="G31">
    <cfRule type="cellIs" dxfId="1" priority="1" operator="greaterThan">
      <formula>2</formula>
    </cfRule>
  </conditionalFormatting>
  <conditionalFormatting sqref="G3:R27">
    <cfRule type="cellIs" dxfId="0" priority="2" operator="greaterThan">
      <formula>0</formula>
    </cfRule>
  </conditionalFormatting>
  <dataValidations xWindow="395" yWindow="624" count="2">
    <dataValidation allowBlank="1" showInputMessage="1" showErrorMessage="1" prompt="Appendix V.3: Synthetic moieties must not exceed a total of 2% of the total finished product." sqref="H28:H31" xr:uid="{00000000-0002-0000-0200-000001000000}"/>
    <dataValidation type="list" allowBlank="1" showInputMessage="1" showErrorMessage="1" sqref="C4:C27" xr:uid="{B1525841-FC18-4C70-B3D1-96AA653F58D2}">
      <formula1>Status</formula1>
    </dataValidation>
  </dataValidations>
  <pageMargins left="7.4074074074074077E-3" right="0.15748031496062992" top="0.676056338028169" bottom="0.59055118110236227" header="0.51181102362204722" footer="0.11811023622047245"/>
  <pageSetup paperSize="9" scale="64" orientation="landscape" r:id="rId2"/>
  <headerFooter alignWithMargins="0">
    <oddHeader>&amp;L&amp;"Arial,Bold"&amp;12Soil Association Certification COSMOS MIPS</oddHeader>
    <oddFooter>&amp;LRef:P1239Fm&amp;CVersion: 10.0&amp;RIssue date: September 2015</oddFooter>
  </headerFooter>
  <drawing r:id="rId3"/>
  <extLst>
    <ext xmlns:x14="http://schemas.microsoft.com/office/spreadsheetml/2009/9/main" uri="{CCE6A557-97BC-4b89-ADB6-D9C93CAAB3DF}">
      <x14:dataValidations xmlns:xm="http://schemas.microsoft.com/office/excel/2006/main" xWindow="395" yWindow="624" count="1">
        <x14:dataValidation type="list" allowBlank="1" showInputMessage="1" showErrorMessage="1" error="Please select from list" promptTitle="Status" prompt="Select the material/ingredient status" xr:uid="{0A657EFB-39A2-4C2F-9657-1552E0165218}">
          <x14:formula1>
            <xm:f>'Version 19 issued October 2023'!$A$4:$A$8</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3"/>
  <sheetViews>
    <sheetView topLeftCell="B1" workbookViewId="0">
      <selection activeCell="G27" sqref="G27"/>
    </sheetView>
  </sheetViews>
  <sheetFormatPr defaultRowHeight="12.75" x14ac:dyDescent="0.2"/>
  <cols>
    <col min="1" max="1" width="21.85546875" hidden="1" customWidth="1"/>
  </cols>
  <sheetData>
    <row r="1" spans="1:1" x14ac:dyDescent="0.2">
      <c r="A1" s="1"/>
    </row>
    <row r="3" spans="1:1" x14ac:dyDescent="0.2">
      <c r="A3" s="17"/>
    </row>
    <row r="4" spans="1:1" x14ac:dyDescent="0.2">
      <c r="A4" s="17" t="s">
        <v>60</v>
      </c>
    </row>
    <row r="5" spans="1:1" x14ac:dyDescent="0.2">
      <c r="A5" s="17" t="s">
        <v>66</v>
      </c>
    </row>
    <row r="6" spans="1:1" x14ac:dyDescent="0.2">
      <c r="A6" s="17" t="s">
        <v>67</v>
      </c>
    </row>
    <row r="7" spans="1:1" x14ac:dyDescent="0.2">
      <c r="A7" s="17" t="s">
        <v>61</v>
      </c>
    </row>
    <row r="8" spans="1:1" x14ac:dyDescent="0.2">
      <c r="A8" s="17" t="s">
        <v>62</v>
      </c>
    </row>
    <row r="11" spans="1:1" x14ac:dyDescent="0.2">
      <c r="A11" s="17" t="s">
        <v>63</v>
      </c>
    </row>
    <row r="12" spans="1:1" x14ac:dyDescent="0.2">
      <c r="A12" s="17" t="s">
        <v>64</v>
      </c>
    </row>
    <row r="13" spans="1:1" x14ac:dyDescent="0.2">
      <c r="A13" s="17" t="s">
        <v>65</v>
      </c>
    </row>
  </sheetData>
  <sheetProtection algorithmName="SHA-512" hashValue="3B/KOZ+Dsg6XuJUUIbwGnbjl/ZpG+T5xh5SgE9eVms/VzxErlEJIhTsPZcy42yQ8MPAB0siQuI/2Un+f0KzGVA==" saltValue="GNjwG9r7HY1JPJZ6Z+vBsg==" spinCount="100000" sheet="1" objects="1" scenarios="1"/>
  <customSheetViews>
    <customSheetView guid="{F0CCCA2E-FC1E-43D2-9E88-8A0491149B48}" hiddenColumns="1" topLeftCell="B1">
      <selection activeCell="K37" sqref="K37"/>
      <pageMargins left="0.75" right="0.75" top="1" bottom="1" header="0.5" footer="0.5"/>
      <pageSetup paperSize="9" orientation="portrait" r:id="rId1"/>
      <headerFooter alignWithMargins="0"/>
    </customSheetView>
  </customSheetViews>
  <phoneticPr fontId="1" type="noConversion"/>
  <pageMargins left="0.75" right="0.75" top="1" bottom="1" header="0.5" footer="0.5"/>
  <pageSetup paperSize="9"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79CA8F0B122B4598E4EDBBA5B92008" ma:contentTypeVersion="20" ma:contentTypeDescription="Create a new document." ma:contentTypeScope="" ma:versionID="45d98dbeac0f829f33aaa92da170d979">
  <xsd:schema xmlns:xsd="http://www.w3.org/2001/XMLSchema" xmlns:xs="http://www.w3.org/2001/XMLSchema" xmlns:p="http://schemas.microsoft.com/office/2006/metadata/properties" xmlns:ns1="http://schemas.microsoft.com/sharepoint/v3" xmlns:ns2="d0e034fe-bc8d-45d9-845a-17d3e9ed2f39" xmlns:ns3="1634d1eb-ac60-44d2-83e4-d6cd95cf6a75" targetNamespace="http://schemas.microsoft.com/office/2006/metadata/properties" ma:root="true" ma:fieldsID="b20ea9d369545c65b553d561fc86a429" ns1:_="" ns2:_="" ns3:_="">
    <xsd:import namespace="http://schemas.microsoft.com/sharepoint/v3"/>
    <xsd:import namespace="d0e034fe-bc8d-45d9-845a-17d3e9ed2f39"/>
    <xsd:import namespace="1634d1eb-ac60-44d2-83e4-d6cd95cf6a7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e034fe-bc8d-45d9-845a-17d3e9ed2f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34d1eb-ac60-44d2-83e4-d6cd95cf6a7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feb861-68ce-48f2-9670-83c99ecf05a8}" ma:internalName="TaxCatchAll" ma:showField="CatchAllData" ma:web="1634d1eb-ac60-44d2-83e4-d6cd95cf6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634d1eb-ac60-44d2-83e4-d6cd95cf6a75">
      <Value>46</Value>
      <Value>45</Value>
      <Value>23</Value>
      <Value>36</Value>
      <Value>49</Value>
    </TaxCatchAll>
    <_ip_UnifiedCompliancePolicyUIAction xmlns="http://schemas.microsoft.com/sharepoint/v3" xsi:nil="true"/>
    <_ip_UnifiedCompliancePolicyProperties xmlns="http://schemas.microsoft.com/sharepoint/v3" xsi:nil="true"/>
    <lcf76f155ced4ddcb4097134ff3c332f xmlns="d0e034fe-bc8d-45d9-845a-17d3e9ed2f39">
      <Terms xmlns="http://schemas.microsoft.com/office/infopath/2007/PartnerControls"/>
    </lcf76f155ced4ddcb4097134ff3c332f>
    <SharedWithUsers xmlns="1634d1eb-ac60-44d2-83e4-d6cd95cf6a75">
      <UserInfo>
        <DisplayName>Jamie Wiles</DisplayName>
        <AccountId>155</AccountId>
        <AccountType/>
      </UserInfo>
      <UserInfo>
        <DisplayName>SA Cert Beauty &amp; Wellbeing Members</DisplayName>
        <AccountId>386</AccountId>
        <AccountType/>
      </UserInfo>
      <UserInfo>
        <DisplayName>Curtis Onyewu</DisplayName>
        <AccountId>134</AccountId>
        <AccountType/>
      </UserInfo>
      <UserInfo>
        <DisplayName>Emily Clarke</DisplayName>
        <AccountId>65</AccountId>
        <AccountType/>
      </UserInfo>
      <UserInfo>
        <DisplayName>Hannah Storr</DisplayName>
        <AccountId>63</AccountId>
        <AccountType/>
      </UserInfo>
      <UserInfo>
        <DisplayName>Hazel Dardis</DisplayName>
        <AccountId>116</AccountId>
        <AccountType/>
      </UserInfo>
      <UserInfo>
        <DisplayName>Isabel Gladwin</DisplayName>
        <AccountId>64</AccountId>
        <AccountType/>
      </UserInfo>
      <UserInfo>
        <DisplayName>Jon Watts</DisplayName>
        <AccountId>41</AccountId>
        <AccountType/>
      </UserInfo>
      <UserInfo>
        <DisplayName>Laura Avellaneda</DisplayName>
        <AccountId>38</AccountId>
        <AccountType/>
      </UserInfo>
      <UserInfo>
        <DisplayName>Stephen Smith</DisplayName>
        <AccountId>59</AccountId>
        <AccountType/>
      </UserInfo>
      <UserInfo>
        <DisplayName>Cheryl Wade</DisplayName>
        <AccountId>40</AccountId>
        <AccountType/>
      </UserInfo>
      <UserInfo>
        <DisplayName>Katie Brandwood</DisplayName>
        <AccountId>88</AccountId>
        <AccountType/>
      </UserInfo>
      <UserInfo>
        <DisplayName>Konsolute Service</DisplayName>
        <AccountId>10</AccountId>
        <AccountType/>
      </UserInfo>
      <UserInfo>
        <DisplayName>James Oyler</DisplayName>
        <AccountId>142</AccountId>
        <AccountType/>
      </UserInfo>
      <UserInfo>
        <DisplayName>Grace Cook</DisplayName>
        <AccountId>391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5089B4-B0E9-4402-9982-18EFDC8EFBDB}"/>
</file>

<file path=customXml/itemProps2.xml><?xml version="1.0" encoding="utf-8"?>
<ds:datastoreItem xmlns:ds="http://schemas.openxmlformats.org/officeDocument/2006/customXml" ds:itemID="{5046972C-0E38-4609-A292-8F4908B8E5EA}">
  <ds:schemaRef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f57cc006-31b2-40fa-b589-1565d41822a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43AD3D0-6BF8-41FA-A276-BBD2075C79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General</vt:lpstr>
      <vt:lpstr>Formulation MIPS </vt:lpstr>
      <vt:lpstr>Version 19 issued October 2023</vt:lpstr>
      <vt:lpstr>'Formulation MIPS '!Print_Area</vt:lpstr>
      <vt:lpstr>stanard</vt:lpstr>
      <vt:lpstr>standard</vt:lpstr>
      <vt:lpstr>Status</vt:lpstr>
      <vt:lpstr>'Formulation MIPS '!Text45</vt:lpstr>
    </vt:vector>
  </TitlesOfParts>
  <Manager/>
  <Company>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Multi-ingredient product specification (MIPS) for COSMOS</dc:title>
  <dc:subject/>
  <dc:creator>mcole</dc:creator>
  <cp:keywords/>
  <dc:description/>
  <cp:lastModifiedBy>James Oyler</cp:lastModifiedBy>
  <cp:revision/>
  <dcterms:created xsi:type="dcterms:W3CDTF">2010-03-10T12:31:31Z</dcterms:created>
  <dcterms:modified xsi:type="dcterms:W3CDTF">2023-10-19T15:29:17Z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0x0101009F79CA8F0B122B4598E4EDBBA5B92008</vt:lpwstr>
  </property>
  <property fmtid="{D5CDD505-2E9C-101B-9397-08002B2CF9AE}" pid="3" name="i8ee55b6a520413aa8fa55552d3907c0">
    <vt:lpwstr>N/A|8037cc3d-a6c4-4abd-88b9-9dbbfa4022fe</vt:lpwstr>
  </property>
  <property fmtid="{D5CDD505-2E9C-101B-9397-08002B2CF9AE}" pid="4" name="DocumentSubcategory">
    <vt:lpwstr>46;#Product compliance|c356dbc7-f119-4bec-8705-315151cd48c3</vt:lpwstr>
  </property>
  <property fmtid="{D5CDD505-2E9C-101B-9397-08002B2CF9AE}" pid="5" name="ExternalAudiences">
    <vt:lpwstr>49;#N/A|8037cc3d-a6c4-4abd-88b9-9dbbfa4022fe</vt:lpwstr>
  </property>
  <property fmtid="{D5CDD505-2E9C-101B-9397-08002B2CF9AE}" pid="6" name="DocumentCategories">
    <vt:lpwstr>45;#Health and Beauty|93acdb7a-7060-4719-93d3-ff244c259a35</vt:lpwstr>
  </property>
  <property fmtid="{D5CDD505-2E9C-101B-9397-08002B2CF9AE}" pid="7" name="TeamsInvolved">
    <vt:lpwstr>36;#Processor|98b52e97-3fd5-4bd6-b134-2c4d1e901d75</vt:lpwstr>
  </property>
  <property fmtid="{D5CDD505-2E9C-101B-9397-08002B2CF9AE}" pid="8" name="SchemeService">
    <vt:lpwstr>23;#COSMOS|25f050c0-514e-4b64-ba9e-a95b234a760e</vt:lpwstr>
  </property>
  <property fmtid="{D5CDD505-2E9C-101B-9397-08002B2CF9AE}" pid="9" name="AccreditationClause">
    <vt:lpwstr/>
  </property>
  <property fmtid="{D5CDD505-2E9C-101B-9397-08002B2CF9AE}" pid="10" name="SharedWithUsers">
    <vt:lpwstr>155;#Jamie Wiles;#386;#SA Cert Beauty &amp; Wellbeing Members;#134;#Curtis Onyewu;#65;#Emily Clarke;#63;#Hannah Storr;#116;#Hazel Dardis;#64;#Isabel Gladwin;#41;#Jon Watts;#38;#Laura Avellaneda;#59;#Stephen Smith;#40;#Cheryl Wade;#88;#Katie Brandwood;#10;#Konsolute Service;#142;#James Oyler;#391;#Grace Cook</vt:lpwstr>
  </property>
</Properties>
</file>